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1.เทคนิคลำปาง\งานตารางสอนแผนกวิชา ช่างยนต์\แผนการเรียน\แผนการเรียน ปีการศึกษา 2566\"/>
    </mc:Choice>
  </mc:AlternateContent>
  <xr:revisionPtr revIDLastSave="0" documentId="13_ncr:1_{3F0DC99F-DA2C-4D04-94BA-CA1DE125F0FE}" xr6:coauthVersionLast="47" xr6:coauthVersionMax="47" xr10:uidLastSave="{00000000-0000-0000-0000-000000000000}"/>
  <bookViews>
    <workbookView xWindow="28680" yWindow="-120" windowWidth="29040" windowHeight="15720" firstSheet="17" activeTab="17" xr2:uid="{00000000-000D-0000-FFFF-FFFF00000000}"/>
  </bookViews>
  <sheets>
    <sheet name="ปกแผน ปวส. 65 A" sheetId="16" r:id="rId1"/>
    <sheet name="โครงสร้าง_ปวส. 65 A 1-4" sheetId="17" r:id="rId2"/>
    <sheet name="ใบปะหน้า_ส. 65 A 1-2" sheetId="18" r:id="rId3"/>
    <sheet name="สรุปโครงสร้าง_ส. 65 A 1-2 " sheetId="19" r:id="rId4"/>
    <sheet name="ส. 65 A 1-2" sheetId="1" r:id="rId5"/>
    <sheet name="ใบปะหน้า_ส. 65 A 3-4" sheetId="21" r:id="rId6"/>
    <sheet name="สรุปโครงสร้าง_ส. 65 A 3-4" sheetId="22" r:id="rId7"/>
    <sheet name="ส. 65 A 3-4" sheetId="9" r:id="rId8"/>
    <sheet name="โครงสร้าง_ปวส. 65 A 5-8 (ม.6)" sheetId="20" r:id="rId9"/>
    <sheet name="ใบปะหน้า_ส. 65 A 5-6 (ม.6)" sheetId="23" r:id="rId10"/>
    <sheet name="สรุปโครงสร้าง_ส. 65 A 5-6 (ม.6)" sheetId="24" r:id="rId11"/>
    <sheet name="ส. 65 A 5-6 (ม.6)" sheetId="2" r:id="rId12"/>
    <sheet name="ใบปะหน้า_ส. 65 A 7-8 (ม.6)" sheetId="25" r:id="rId13"/>
    <sheet name="สรุปโครงสร้าง_ส. 64 A 7-8 (ม.6)" sheetId="26" r:id="rId14"/>
    <sheet name="ส. 65 A 7-8 (ม.6)" sheetId="10" r:id="rId15"/>
    <sheet name="โครงสร้าง_ปวส.65A9-12 (ทวิภาคี)" sheetId="27" r:id="rId16"/>
    <sheet name="ใบปะหน้า_ส.65A9-10 (ทวิภาคี)" sheetId="31" r:id="rId17"/>
    <sheet name="สรุปโครงสร้าง_ส.65A9-10 ทวิภาคี" sheetId="15" r:id="rId18"/>
    <sheet name="ส.65A9-10(ทวิภาคี)" sheetId="4" r:id="rId19"/>
    <sheet name="ใบปะหน้า_ส.65A11" sheetId="29" r:id="rId20"/>
    <sheet name="สรุปโครงสร้าง_ส.65A11 สี ทวิ" sheetId="12" r:id="rId21"/>
    <sheet name="ส.65A11 งานสี" sheetId="8" r:id="rId22"/>
    <sheet name="ใบปะหน้า_ส.65A12" sheetId="30" r:id="rId23"/>
    <sheet name="สรุปโครงสร้าง_ส.65A12 ยาน ทวิ" sheetId="13" r:id="rId24"/>
    <sheet name="ส.65A12 ไฟฟ้า(ทวิภาคี)" sheetId="7" r:id="rId25"/>
  </sheets>
  <definedNames>
    <definedName name="_xlnm.Print_Area" localSheetId="1">'โครงสร้าง_ปวส. 65 A 1-4'!$A$1:$I$51</definedName>
    <definedName name="_xlnm.Print_Area" localSheetId="8">'โครงสร้าง_ปวส. 65 A 5-8 (ม.6)'!$A$1:$I$51</definedName>
    <definedName name="_xlnm.Print_Area" localSheetId="15">'โครงสร้าง_ปวส.65A9-12 (ทวิภาคี)'!$A$1:$I$51</definedName>
    <definedName name="_xlnm.Print_Area" localSheetId="2">'ใบปะหน้า_ส. 65 A 1-2'!$A$1:$F$37</definedName>
    <definedName name="_xlnm.Print_Area" localSheetId="5">'ใบปะหน้า_ส. 65 A 3-4'!$A$1:$F$37</definedName>
    <definedName name="_xlnm.Print_Area" localSheetId="9">'ใบปะหน้า_ส. 65 A 5-6 (ม.6)'!$A$1:$F$38</definedName>
    <definedName name="_xlnm.Print_Area" localSheetId="12">'ใบปะหน้า_ส. 65 A 7-8 (ม.6)'!$A$1:$F$38</definedName>
    <definedName name="_xlnm.Print_Area" localSheetId="19">ใบปะหน้า_ส.65A11!$A$1:$F$37</definedName>
    <definedName name="_xlnm.Print_Area" localSheetId="22">ใบปะหน้า_ส.65A12!$A$1:$F$37</definedName>
    <definedName name="_xlnm.Print_Area" localSheetId="16">'ใบปะหน้า_ส.65A9-10 (ทวิภาคี)'!$A$1:$F$37</definedName>
    <definedName name="_xlnm.Print_Area" localSheetId="0">'ปกแผน ปวส. 65 A'!$A$1:$I$28</definedName>
    <definedName name="_xlnm.Print_Area" localSheetId="4">'ส. 65 A 1-2'!$A$1:$E$194</definedName>
    <definedName name="_xlnm.Print_Area" localSheetId="7">'ส. 65 A 3-4'!$A$1:$E$194</definedName>
    <definedName name="_xlnm.Print_Area" localSheetId="11">'ส. 65 A 5-6 (ม.6)'!$A$1:$E$186</definedName>
    <definedName name="_xlnm.Print_Area" localSheetId="14">'ส. 65 A 7-8 (ม.6)'!$A$1:$E$187</definedName>
    <definedName name="_xlnm.Print_Area" localSheetId="21">'ส.65A11 งานสี'!$A$1:$E$150</definedName>
    <definedName name="_xlnm.Print_Area" localSheetId="24">'ส.65A12 ไฟฟ้า(ทวิภาคี)'!$A$1:$E$153</definedName>
    <definedName name="_xlnm.Print_Area" localSheetId="18">'ส.65A9-10(ทวิภาคี)'!$A$1:$E$188</definedName>
    <definedName name="_xlnm.Print_Area" localSheetId="13">'สรุปโครงสร้าง_ส. 64 A 7-8 (ม.6)'!$A$1:$N$114</definedName>
    <definedName name="_xlnm.Print_Area" localSheetId="3">'สรุปโครงสร้าง_ส. 65 A 1-2 '!$A$1:$N$104</definedName>
    <definedName name="_xlnm.Print_Area" localSheetId="6">'สรุปโครงสร้าง_ส. 65 A 3-4'!$A$1:$N$106</definedName>
    <definedName name="_xlnm.Print_Area" localSheetId="10">'สรุปโครงสร้าง_ส. 65 A 5-6 (ม.6)'!$A$1:$N$114</definedName>
    <definedName name="_xlnm.Print_Area" localSheetId="20">'สรุปโครงสร้าง_ส.65A11 สี ทวิ'!$A$1:$N$109</definedName>
    <definedName name="_xlnm.Print_Area" localSheetId="23">'สรุปโครงสร้าง_ส.65A12 ยาน ทวิ'!$A$1:$N$106</definedName>
    <definedName name="_xlnm.Print_Area" localSheetId="17">'สรุปโครงสร้าง_ส.65A9-10 ทวิภาคี'!$A$1:$N$106</definedName>
    <definedName name="_xlnm.Print_Titles" localSheetId="13">'สรุปโครงสร้าง_ส. 64 A 7-8 (ม.6)'!$1:$13</definedName>
    <definedName name="_xlnm.Print_Titles" localSheetId="3">'สรุปโครงสร้าง_ส. 65 A 1-2 '!$1:$13</definedName>
    <definedName name="_xlnm.Print_Titles" localSheetId="6">'สรุปโครงสร้าง_ส. 65 A 3-4'!$1:$13</definedName>
    <definedName name="_xlnm.Print_Titles" localSheetId="10">'สรุปโครงสร้าง_ส. 65 A 5-6 (ม.6)'!$1:$13</definedName>
    <definedName name="_xlnm.Print_Titles" localSheetId="20">'สรุปโครงสร้าง_ส.65A11 สี ทวิ'!$1:$13</definedName>
    <definedName name="_xlnm.Print_Titles" localSheetId="23">'สรุปโครงสร้าง_ส.65A12 ยาน ทวิ'!$1:$13</definedName>
    <definedName name="_xlnm.Print_Titles" localSheetId="17">'สรุปโครงสร้าง_ส.65A9-10 ทวิภาคี'!$1:$13</definedName>
    <definedName name="subject" localSheetId="1">#REF!,#REF!,#REF!,#REF!,#REF!,#REF!</definedName>
    <definedName name="subject" localSheetId="8">#REF!,#REF!,#REF!,#REF!,#REF!,#REF!</definedName>
    <definedName name="subject" localSheetId="15">#REF!,#REF!,#REF!,#REF!,#REF!,#REF!</definedName>
    <definedName name="subject" localSheetId="2">#REF!,#REF!,#REF!,#REF!,#REF!,#REF!</definedName>
    <definedName name="subject" localSheetId="5">#REF!,#REF!,#REF!,#REF!,#REF!,#REF!</definedName>
    <definedName name="subject" localSheetId="9">#REF!,#REF!,#REF!,#REF!,#REF!,#REF!</definedName>
    <definedName name="subject" localSheetId="12">#REF!,#REF!,#REF!,#REF!,#REF!,#REF!</definedName>
    <definedName name="subject" localSheetId="19">#REF!,#REF!,#REF!,#REF!,#REF!,#REF!</definedName>
    <definedName name="subject" localSheetId="22">#REF!,#REF!,#REF!,#REF!,#REF!,#REF!</definedName>
    <definedName name="subject" localSheetId="16">#REF!,#REF!,#REF!,#REF!,#REF!,#REF!</definedName>
    <definedName name="subject" localSheetId="0">#REF!,#REF!,#REF!,#REF!,#REF!,#REF!</definedName>
    <definedName name="subject" localSheetId="7">#REF!,#REF!,#REF!,#REF!,#REF!,#REF!</definedName>
    <definedName name="subject" localSheetId="14">#REF!,#REF!,#REF!,#REF!,#REF!,#REF!</definedName>
    <definedName name="subject" localSheetId="21">#REF!,#REF!,#REF!,#REF!,#REF!,#REF!</definedName>
    <definedName name="subject" localSheetId="24">#REF!,#REF!,#REF!,#REF!,#REF!,#REF!</definedName>
    <definedName name="subject" localSheetId="13">#REF!,#REF!,#REF!,#REF!,#REF!,#REF!</definedName>
    <definedName name="subject" localSheetId="3">#REF!,#REF!,#REF!,#REF!,#REF!,#REF!</definedName>
    <definedName name="subject" localSheetId="6">#REF!,#REF!,#REF!,#REF!,#REF!,#REF!</definedName>
    <definedName name="subject" localSheetId="10">#REF!,#REF!,#REF!,#REF!,#REF!,#REF!</definedName>
    <definedName name="subject" localSheetId="20">#REF!,#REF!,#REF!,#REF!,#REF!,#REF!</definedName>
    <definedName name="subject" localSheetId="23">#REF!,#REF!,#REF!,#REF!,#REF!,#REF!</definedName>
    <definedName name="subject" localSheetId="17">#REF!,#REF!,#REF!,#REF!,#REF!,#REF!</definedName>
    <definedName name="subject">#REF!,#REF!,#REF!,#REF!,#REF!,#REF!</definedName>
    <definedName name="trrrdtr" localSheetId="1">#REF!,#REF!,#REF!,#REF!,#REF!,#REF!</definedName>
    <definedName name="trrrdtr" localSheetId="8">#REF!,#REF!,#REF!,#REF!,#REF!,#REF!</definedName>
    <definedName name="trrrdtr" localSheetId="15">#REF!,#REF!,#REF!,#REF!,#REF!,#REF!</definedName>
    <definedName name="trrrdtr" localSheetId="2">#REF!,#REF!,#REF!,#REF!,#REF!,#REF!</definedName>
    <definedName name="trrrdtr" localSheetId="5">#REF!,#REF!,#REF!,#REF!,#REF!,#REF!</definedName>
    <definedName name="trrrdtr" localSheetId="9">#REF!,#REF!,#REF!,#REF!,#REF!,#REF!</definedName>
    <definedName name="trrrdtr" localSheetId="12">#REF!,#REF!,#REF!,#REF!,#REF!,#REF!</definedName>
    <definedName name="trrrdtr" localSheetId="19">#REF!,#REF!,#REF!,#REF!,#REF!,#REF!</definedName>
    <definedName name="trrrdtr" localSheetId="22">#REF!,#REF!,#REF!,#REF!,#REF!,#REF!</definedName>
    <definedName name="trrrdtr" localSheetId="16">#REF!,#REF!,#REF!,#REF!,#REF!,#REF!</definedName>
    <definedName name="trrrdtr" localSheetId="0">#REF!,#REF!,#REF!,#REF!,#REF!,#REF!</definedName>
    <definedName name="trrrdtr" localSheetId="7">#REF!,#REF!,#REF!,#REF!,#REF!,#REF!</definedName>
    <definedName name="trrrdtr" localSheetId="14">#REF!,#REF!,#REF!,#REF!,#REF!,#REF!</definedName>
    <definedName name="trrrdtr" localSheetId="21">#REF!,#REF!,#REF!,#REF!,#REF!,#REF!</definedName>
    <definedName name="trrrdtr" localSheetId="24">#REF!,#REF!,#REF!,#REF!,#REF!,#REF!</definedName>
    <definedName name="trrrdtr" localSheetId="13">#REF!,#REF!,#REF!,#REF!,#REF!,#REF!</definedName>
    <definedName name="trrrdtr" localSheetId="3">#REF!,#REF!,#REF!,#REF!,#REF!,#REF!</definedName>
    <definedName name="trrrdtr" localSheetId="6">#REF!,#REF!,#REF!,#REF!,#REF!,#REF!</definedName>
    <definedName name="trrrdtr" localSheetId="10">#REF!,#REF!,#REF!,#REF!,#REF!,#REF!</definedName>
    <definedName name="trrrdtr" localSheetId="20">#REF!,#REF!,#REF!,#REF!,#REF!,#REF!</definedName>
    <definedName name="trrrdtr" localSheetId="23">#REF!,#REF!,#REF!,#REF!,#REF!,#REF!</definedName>
    <definedName name="trrrdtr" localSheetId="17">#REF!,#REF!,#REF!,#REF!,#REF!,#REF!</definedName>
    <definedName name="trrrdtr">#REF!,#REF!,#REF!,#REF!,#REF!,#REF!</definedName>
    <definedName name="งานสี" localSheetId="15">#REF!,#REF!,#REF!,#REF!,#REF!,#REF!</definedName>
    <definedName name="งานสี" localSheetId="5">#REF!,#REF!,#REF!,#REF!,#REF!,#REF!</definedName>
    <definedName name="งานสี" localSheetId="12">#REF!,#REF!,#REF!,#REF!,#REF!,#REF!</definedName>
    <definedName name="งานสี" localSheetId="19">#REF!,#REF!,#REF!,#REF!,#REF!,#REF!</definedName>
    <definedName name="งานสี" localSheetId="22">#REF!,#REF!,#REF!,#REF!,#REF!,#REF!</definedName>
    <definedName name="งานสี" localSheetId="16">#REF!,#REF!,#REF!,#REF!,#REF!,#REF!</definedName>
    <definedName name="งานสี" localSheetId="7">#REF!,#REF!,#REF!,#REF!,#REF!,#REF!</definedName>
    <definedName name="งานสี" localSheetId="14">#REF!,#REF!,#REF!,#REF!,#REF!,#REF!</definedName>
    <definedName name="งานสี" localSheetId="13">#REF!,#REF!,#REF!,#REF!,#REF!,#REF!</definedName>
    <definedName name="งานสี" localSheetId="3">#REF!,#REF!,#REF!,#REF!,#REF!,#REF!</definedName>
    <definedName name="งานสี" localSheetId="6">#REF!,#REF!,#REF!,#REF!,#REF!,#REF!</definedName>
    <definedName name="งานสี" localSheetId="23">#REF!,#REF!,#REF!,#REF!,#REF!,#REF!</definedName>
    <definedName name="งานสี" localSheetId="17">#REF!,#REF!,#REF!,#REF!,#REF!,#REF!</definedName>
    <definedName name="งานสี">#REF!,#REF!,#REF!,#REF!,#REF!,#REF!</definedName>
    <definedName name="ปวช.3" localSheetId="1">#REF!,#REF!,#REF!,#REF!,#REF!,#REF!</definedName>
    <definedName name="ปวช.3" localSheetId="8">#REF!,#REF!,#REF!,#REF!,#REF!,#REF!</definedName>
    <definedName name="ปวช.3" localSheetId="15">#REF!,#REF!,#REF!,#REF!,#REF!,#REF!</definedName>
    <definedName name="ปวช.3" localSheetId="2">#REF!,#REF!,#REF!,#REF!,#REF!,#REF!</definedName>
    <definedName name="ปวช.3" localSheetId="5">#REF!,#REF!,#REF!,#REF!,#REF!,#REF!</definedName>
    <definedName name="ปวช.3" localSheetId="9">#REF!,#REF!,#REF!,#REF!,#REF!,#REF!</definedName>
    <definedName name="ปวช.3" localSheetId="12">#REF!,#REF!,#REF!,#REF!,#REF!,#REF!</definedName>
    <definedName name="ปวช.3" localSheetId="19">#REF!,#REF!,#REF!,#REF!,#REF!,#REF!</definedName>
    <definedName name="ปวช.3" localSheetId="22">#REF!,#REF!,#REF!,#REF!,#REF!,#REF!</definedName>
    <definedName name="ปวช.3" localSheetId="16">#REF!,#REF!,#REF!,#REF!,#REF!,#REF!</definedName>
    <definedName name="ปวช.3" localSheetId="0">#REF!,#REF!,#REF!,#REF!,#REF!,#REF!</definedName>
    <definedName name="ปวช.3" localSheetId="7">#REF!,#REF!,#REF!,#REF!,#REF!,#REF!</definedName>
    <definedName name="ปวช.3" localSheetId="14">#REF!,#REF!,#REF!,#REF!,#REF!,#REF!</definedName>
    <definedName name="ปวช.3" localSheetId="21">#REF!,#REF!,#REF!,#REF!,#REF!,#REF!</definedName>
    <definedName name="ปวช.3" localSheetId="24">#REF!,#REF!,#REF!,#REF!,#REF!,#REF!</definedName>
    <definedName name="ปวช.3" localSheetId="13">#REF!,#REF!,#REF!,#REF!,#REF!,#REF!</definedName>
    <definedName name="ปวช.3" localSheetId="3">#REF!,#REF!,#REF!,#REF!,#REF!,#REF!</definedName>
    <definedName name="ปวช.3" localSheetId="6">#REF!,#REF!,#REF!,#REF!,#REF!,#REF!</definedName>
    <definedName name="ปวช.3" localSheetId="10">#REF!,#REF!,#REF!,#REF!,#REF!,#REF!</definedName>
    <definedName name="ปวช.3" localSheetId="20">#REF!,#REF!,#REF!,#REF!,#REF!,#REF!</definedName>
    <definedName name="ปวช.3" localSheetId="23">#REF!,#REF!,#REF!,#REF!,#REF!,#REF!</definedName>
    <definedName name="ปวช.3" localSheetId="17">#REF!,#REF!,#REF!,#REF!,#REF!,#REF!</definedName>
    <definedName name="ปวช.3">#REF!,#REF!,#REF!,#REF!,#REF!,#REF!</definedName>
    <definedName name="อ.Miguel" localSheetId="1">#REF!,#REF!,#REF!,#REF!,#REF!,#REF!</definedName>
    <definedName name="อ.Miguel" localSheetId="8">#REF!,#REF!,#REF!,#REF!,#REF!,#REF!</definedName>
    <definedName name="อ.Miguel" localSheetId="15">#REF!,#REF!,#REF!,#REF!,#REF!,#REF!</definedName>
    <definedName name="อ.Miguel" localSheetId="2">#REF!,#REF!,#REF!,#REF!,#REF!,#REF!</definedName>
    <definedName name="อ.Miguel" localSheetId="5">#REF!,#REF!,#REF!,#REF!,#REF!,#REF!</definedName>
    <definedName name="อ.Miguel" localSheetId="12">#REF!,#REF!,#REF!,#REF!,#REF!,#REF!</definedName>
    <definedName name="อ.Miguel" localSheetId="19">#REF!,#REF!,#REF!,#REF!,#REF!,#REF!</definedName>
    <definedName name="อ.Miguel" localSheetId="22">#REF!,#REF!,#REF!,#REF!,#REF!,#REF!</definedName>
    <definedName name="อ.Miguel" localSheetId="16">#REF!,#REF!,#REF!,#REF!,#REF!,#REF!</definedName>
    <definedName name="อ.Miguel" localSheetId="0">#REF!,#REF!,#REF!,#REF!,#REF!,#REF!</definedName>
    <definedName name="อ.Miguel" localSheetId="7">#REF!,#REF!,#REF!,#REF!,#REF!,#REF!</definedName>
    <definedName name="อ.Miguel" localSheetId="14">#REF!,#REF!,#REF!,#REF!,#REF!,#REF!</definedName>
    <definedName name="อ.Miguel" localSheetId="21">#REF!,#REF!,#REF!,#REF!,#REF!,#REF!</definedName>
    <definedName name="อ.Miguel" localSheetId="24">#REF!,#REF!,#REF!,#REF!,#REF!,#REF!</definedName>
    <definedName name="อ.Miguel" localSheetId="13">#REF!,#REF!,#REF!,#REF!,#REF!,#REF!</definedName>
    <definedName name="อ.Miguel" localSheetId="3">#REF!,#REF!,#REF!,#REF!,#REF!,#REF!</definedName>
    <definedName name="อ.Miguel" localSheetId="6">#REF!,#REF!,#REF!,#REF!,#REF!,#REF!</definedName>
    <definedName name="อ.Miguel" localSheetId="20">#REF!,#REF!,#REF!,#REF!,#REF!,#REF!</definedName>
    <definedName name="อ.Miguel" localSheetId="23">#REF!,#REF!,#REF!,#REF!,#REF!,#REF!</definedName>
    <definedName name="อ.Miguel" localSheetId="17">#REF!,#REF!,#REF!,#REF!,#REF!,#REF!</definedName>
    <definedName name="อ.Miguel">#REF!,#REF!,#REF!,#REF!,#REF!,#REF!</definedName>
  </definedNames>
  <calcPr calcId="191029"/>
</workbook>
</file>

<file path=xl/calcChain.xml><?xml version="1.0" encoding="utf-8"?>
<calcChain xmlns="http://schemas.openxmlformats.org/spreadsheetml/2006/main">
  <c r="C189" i="1" l="1"/>
  <c r="C182" i="10"/>
  <c r="D148" i="7"/>
  <c r="E148" i="7"/>
  <c r="C148" i="7"/>
  <c r="D108" i="7"/>
  <c r="E108" i="7"/>
  <c r="C108" i="7"/>
  <c r="D71" i="7"/>
  <c r="E71" i="7"/>
  <c r="C71" i="7"/>
  <c r="D33" i="7"/>
  <c r="E33" i="7"/>
  <c r="C33" i="7"/>
  <c r="D144" i="8"/>
  <c r="E144" i="8"/>
  <c r="C144" i="8"/>
  <c r="D105" i="8"/>
  <c r="E105" i="8"/>
  <c r="C105" i="8"/>
  <c r="D69" i="8"/>
  <c r="E69" i="8"/>
  <c r="C69" i="8"/>
  <c r="D32" i="8"/>
  <c r="E32" i="8"/>
  <c r="C32" i="8"/>
  <c r="D183" i="4"/>
  <c r="E183" i="4"/>
  <c r="C183" i="4"/>
  <c r="D143" i="4"/>
  <c r="E143" i="4"/>
  <c r="C143" i="4"/>
  <c r="D107" i="4"/>
  <c r="E107" i="4"/>
  <c r="C107" i="4"/>
  <c r="D70" i="4"/>
  <c r="E70" i="4"/>
  <c r="C70" i="4"/>
  <c r="D32" i="4"/>
  <c r="E32" i="4"/>
  <c r="C32" i="4"/>
  <c r="D182" i="10"/>
  <c r="E182" i="10"/>
  <c r="D144" i="10"/>
  <c r="E144" i="10"/>
  <c r="C144" i="10"/>
  <c r="D106" i="10"/>
  <c r="E106" i="10"/>
  <c r="C106" i="10"/>
  <c r="D69" i="10"/>
  <c r="E69" i="10"/>
  <c r="C69" i="10"/>
  <c r="D32" i="10"/>
  <c r="E32" i="10"/>
  <c r="C32" i="10"/>
  <c r="D181" i="2"/>
  <c r="E181" i="2"/>
  <c r="C181" i="2"/>
  <c r="D144" i="2"/>
  <c r="E144" i="2"/>
  <c r="C144" i="2"/>
  <c r="E106" i="2"/>
  <c r="D106" i="2"/>
  <c r="C106" i="2"/>
  <c r="D69" i="2"/>
  <c r="E69" i="2"/>
  <c r="C69" i="2"/>
  <c r="D32" i="2"/>
  <c r="E32" i="2"/>
  <c r="C32" i="2"/>
  <c r="D189" i="9"/>
  <c r="E189" i="9"/>
  <c r="C189" i="9"/>
  <c r="D149" i="9"/>
  <c r="E149" i="9"/>
  <c r="C149" i="9"/>
  <c r="D111" i="9"/>
  <c r="E111" i="9"/>
  <c r="C111" i="9"/>
  <c r="D74" i="9"/>
  <c r="E74" i="9"/>
  <c r="C74" i="9"/>
  <c r="D34" i="9"/>
  <c r="E34" i="9"/>
  <c r="C34" i="9"/>
  <c r="D189" i="1"/>
  <c r="E189" i="1"/>
  <c r="D149" i="1"/>
  <c r="E149" i="1"/>
  <c r="C149" i="1"/>
  <c r="E111" i="1"/>
  <c r="D111" i="1"/>
  <c r="C111" i="1"/>
  <c r="D74" i="1"/>
  <c r="E74" i="1"/>
  <c r="C74" i="1"/>
  <c r="D34" i="1"/>
  <c r="E34" i="1"/>
  <c r="C34" i="1"/>
  <c r="M33" i="15" l="1"/>
  <c r="M33" i="22"/>
  <c r="M33" i="19"/>
  <c r="L113" i="26"/>
  <c r="K113" i="26"/>
  <c r="J113" i="26"/>
  <c r="I113" i="26"/>
  <c r="H113" i="26"/>
  <c r="G113" i="26"/>
  <c r="M109" i="26"/>
  <c r="M108" i="26"/>
  <c r="M107" i="26"/>
  <c r="M106" i="26"/>
  <c r="M105" i="26"/>
  <c r="M104" i="26"/>
  <c r="M103" i="26"/>
  <c r="M102" i="26"/>
  <c r="L100" i="26"/>
  <c r="K100" i="26"/>
  <c r="J100" i="26"/>
  <c r="I100" i="26"/>
  <c r="I114" i="26" s="1"/>
  <c r="H100" i="26"/>
  <c r="G100" i="26"/>
  <c r="G114" i="26" s="1"/>
  <c r="M91" i="26"/>
  <c r="M90" i="26"/>
  <c r="M89" i="26"/>
  <c r="M86" i="26"/>
  <c r="N86" i="26" s="1"/>
  <c r="M84" i="26"/>
  <c r="N84" i="26" s="1"/>
  <c r="M77" i="26"/>
  <c r="M76" i="26"/>
  <c r="M75" i="26"/>
  <c r="M74" i="26"/>
  <c r="M65" i="26"/>
  <c r="M64" i="26"/>
  <c r="M63" i="26"/>
  <c r="M62" i="26"/>
  <c r="M61" i="26"/>
  <c r="M60" i="26"/>
  <c r="M59" i="26"/>
  <c r="M52" i="26"/>
  <c r="M51" i="26"/>
  <c r="M50" i="26"/>
  <c r="M49" i="26"/>
  <c r="M48" i="26"/>
  <c r="M47" i="26"/>
  <c r="M41" i="26"/>
  <c r="M40" i="26"/>
  <c r="M37" i="26"/>
  <c r="N43" i="26" s="1"/>
  <c r="M33" i="26"/>
  <c r="M32" i="26"/>
  <c r="M29" i="26"/>
  <c r="N30" i="26" s="1"/>
  <c r="M23" i="26"/>
  <c r="M22" i="26"/>
  <c r="M21" i="26"/>
  <c r="M17" i="26"/>
  <c r="N19" i="26" s="1"/>
  <c r="M52" i="24"/>
  <c r="N42" i="26" l="1"/>
  <c r="N82" i="26"/>
  <c r="N93" i="26"/>
  <c r="H114" i="26"/>
  <c r="M113" i="26"/>
  <c r="N38" i="26"/>
  <c r="J114" i="26"/>
  <c r="N72" i="26"/>
  <c r="N92" i="26"/>
  <c r="N112" i="26"/>
  <c r="N33" i="26"/>
  <c r="N34" i="26" s="1"/>
  <c r="N57" i="26"/>
  <c r="K114" i="26"/>
  <c r="N25" i="26"/>
  <c r="L114" i="26"/>
  <c r="N26" i="26"/>
  <c r="M100" i="26"/>
  <c r="M114" i="26" s="1"/>
  <c r="J11" i="26" s="1"/>
  <c r="L113" i="24"/>
  <c r="K113" i="24"/>
  <c r="J113" i="24"/>
  <c r="I113" i="24"/>
  <c r="H113" i="24"/>
  <c r="G113" i="24"/>
  <c r="M109" i="24"/>
  <c r="M108" i="24"/>
  <c r="M107" i="24"/>
  <c r="M106" i="24"/>
  <c r="M105" i="24"/>
  <c r="M104" i="24"/>
  <c r="M103" i="24"/>
  <c r="M102" i="24"/>
  <c r="L100" i="24"/>
  <c r="K100" i="24"/>
  <c r="J100" i="24"/>
  <c r="J114" i="24" s="1"/>
  <c r="I100" i="24"/>
  <c r="H100" i="24"/>
  <c r="G100" i="24"/>
  <c r="M91" i="24"/>
  <c r="M90" i="24"/>
  <c r="M89" i="24"/>
  <c r="M86" i="24"/>
  <c r="N86" i="24" s="1"/>
  <c r="M84" i="24"/>
  <c r="N84" i="24" s="1"/>
  <c r="M77" i="24"/>
  <c r="M76" i="24"/>
  <c r="M75" i="24"/>
  <c r="M74" i="24"/>
  <c r="M65" i="24"/>
  <c r="M64" i="24"/>
  <c r="M63" i="24"/>
  <c r="M62" i="24"/>
  <c r="M61" i="24"/>
  <c r="M60" i="24"/>
  <c r="M59" i="24"/>
  <c r="M51" i="24"/>
  <c r="M50" i="24"/>
  <c r="M49" i="24"/>
  <c r="M48" i="24"/>
  <c r="M47" i="24"/>
  <c r="M41" i="24"/>
  <c r="M40" i="24"/>
  <c r="M37" i="24"/>
  <c r="M33" i="24"/>
  <c r="M32" i="24"/>
  <c r="M29" i="24"/>
  <c r="N30" i="24" s="1"/>
  <c r="M23" i="24"/>
  <c r="M22" i="24"/>
  <c r="M21" i="24"/>
  <c r="M17" i="24"/>
  <c r="N19" i="24" s="1"/>
  <c r="N87" i="26" l="1"/>
  <c r="N33" i="24"/>
  <c r="E17" i="23"/>
  <c r="E17" i="25"/>
  <c r="N34" i="24"/>
  <c r="E21" i="25"/>
  <c r="E21" i="23"/>
  <c r="E22" i="25"/>
  <c r="E22" i="23"/>
  <c r="N57" i="24"/>
  <c r="E32" i="23"/>
  <c r="E32" i="25"/>
  <c r="E33" i="23"/>
  <c r="E33" i="25"/>
  <c r="N44" i="26"/>
  <c r="N93" i="24"/>
  <c r="N82" i="24"/>
  <c r="N72" i="24"/>
  <c r="N43" i="24"/>
  <c r="N42" i="24"/>
  <c r="M100" i="24"/>
  <c r="N26" i="24"/>
  <c r="I114" i="24"/>
  <c r="H114" i="24"/>
  <c r="N112" i="24"/>
  <c r="M113" i="24"/>
  <c r="G114" i="24"/>
  <c r="K114" i="24"/>
  <c r="L114" i="24"/>
  <c r="N92" i="24"/>
  <c r="N25" i="24"/>
  <c r="N38" i="24"/>
  <c r="N87" i="24" l="1"/>
  <c r="N100" i="26"/>
  <c r="N114" i="26" s="1"/>
  <c r="E25" i="25"/>
  <c r="E25" i="23"/>
  <c r="E38" i="25"/>
  <c r="E38" i="23"/>
  <c r="E31" i="25"/>
  <c r="E31" i="23"/>
  <c r="E20" i="25"/>
  <c r="E20" i="23"/>
  <c r="E30" i="25"/>
  <c r="E30" i="23"/>
  <c r="E29" i="23"/>
  <c r="E28" i="23" s="1"/>
  <c r="E29" i="25"/>
  <c r="E26" i="23"/>
  <c r="E26" i="25"/>
  <c r="E35" i="23"/>
  <c r="E35" i="25"/>
  <c r="E24" i="25"/>
  <c r="E24" i="23"/>
  <c r="E18" i="25"/>
  <c r="E18" i="23"/>
  <c r="E16" i="23"/>
  <c r="E16" i="25"/>
  <c r="N44" i="24"/>
  <c r="M114" i="24"/>
  <c r="J11" i="24" s="1"/>
  <c r="E28" i="25" l="1"/>
  <c r="N100" i="24"/>
  <c r="N114" i="24" s="1"/>
  <c r="E15" i="25"/>
  <c r="E15" i="23"/>
  <c r="E13" i="23" s="1"/>
  <c r="K106" i="22"/>
  <c r="J106" i="22"/>
  <c r="I106" i="22"/>
  <c r="H106" i="22"/>
  <c r="G106" i="22"/>
  <c r="M89" i="22"/>
  <c r="M88" i="22"/>
  <c r="M84" i="22"/>
  <c r="N86" i="22" s="1"/>
  <c r="E33" i="21" s="1"/>
  <c r="M80" i="22"/>
  <c r="N82" i="22" s="1"/>
  <c r="E32" i="21" s="1"/>
  <c r="M75" i="22"/>
  <c r="M74" i="22"/>
  <c r="M73" i="22"/>
  <c r="M72" i="22"/>
  <c r="M64" i="22"/>
  <c r="M63" i="22"/>
  <c r="M62" i="22"/>
  <c r="M61" i="22"/>
  <c r="M60" i="22"/>
  <c r="M59" i="22"/>
  <c r="M58" i="22"/>
  <c r="M52" i="22"/>
  <c r="M51" i="22"/>
  <c r="M50" i="22"/>
  <c r="M49" i="22"/>
  <c r="M48" i="22"/>
  <c r="M47" i="22"/>
  <c r="M41" i="22"/>
  <c r="M40" i="22"/>
  <c r="N42" i="22" s="1"/>
  <c r="E26" i="21" s="1"/>
  <c r="M37" i="22"/>
  <c r="M32" i="22"/>
  <c r="N33" i="22" s="1"/>
  <c r="E22" i="21" s="1"/>
  <c r="M29" i="22"/>
  <c r="N30" i="22" s="1"/>
  <c r="M23" i="22"/>
  <c r="M22" i="22"/>
  <c r="M21" i="22"/>
  <c r="M17" i="22"/>
  <c r="K104" i="19"/>
  <c r="J104" i="19"/>
  <c r="I104" i="19"/>
  <c r="H104" i="19"/>
  <c r="G104" i="19"/>
  <c r="M87" i="19"/>
  <c r="M86" i="19"/>
  <c r="M82" i="19"/>
  <c r="N84" i="19" s="1"/>
  <c r="E33" i="18" s="1"/>
  <c r="M78" i="19"/>
  <c r="N80" i="19" s="1"/>
  <c r="E32" i="18" s="1"/>
  <c r="M73" i="19"/>
  <c r="M72" i="19"/>
  <c r="M71" i="19"/>
  <c r="M70" i="19"/>
  <c r="M62" i="19"/>
  <c r="M61" i="19"/>
  <c r="M60" i="19"/>
  <c r="M59" i="19"/>
  <c r="M58" i="19"/>
  <c r="M57" i="19"/>
  <c r="M56" i="19"/>
  <c r="M52" i="19"/>
  <c r="M51" i="19"/>
  <c r="M50" i="19"/>
  <c r="M49" i="19"/>
  <c r="M48" i="19"/>
  <c r="M47" i="19"/>
  <c r="M41" i="19"/>
  <c r="M40" i="19"/>
  <c r="M37" i="19"/>
  <c r="N38" i="19" s="1"/>
  <c r="M32" i="19"/>
  <c r="N33" i="19" s="1"/>
  <c r="M29" i="19"/>
  <c r="N30" i="19" s="1"/>
  <c r="E21" i="18" s="1"/>
  <c r="M23" i="19"/>
  <c r="M22" i="19"/>
  <c r="M21" i="19"/>
  <c r="M17" i="19"/>
  <c r="E13" i="25" l="1"/>
  <c r="N43" i="22"/>
  <c r="N93" i="19"/>
  <c r="E25" i="31"/>
  <c r="E25" i="29"/>
  <c r="E25" i="30"/>
  <c r="N76" i="19"/>
  <c r="E35" i="31"/>
  <c r="E35" i="29"/>
  <c r="E35" i="30"/>
  <c r="N42" i="19"/>
  <c r="N34" i="19"/>
  <c r="E20" i="18" s="1"/>
  <c r="E21" i="31"/>
  <c r="E21" i="29"/>
  <c r="E21" i="30"/>
  <c r="E32" i="31"/>
  <c r="E32" i="29"/>
  <c r="E32" i="30"/>
  <c r="E33" i="30"/>
  <c r="E33" i="31"/>
  <c r="E33" i="29"/>
  <c r="E25" i="18"/>
  <c r="E35" i="18"/>
  <c r="N25" i="22"/>
  <c r="E18" i="21" s="1"/>
  <c r="N26" i="22"/>
  <c r="N95" i="22"/>
  <c r="E35" i="21" s="1"/>
  <c r="N34" i="22"/>
  <c r="E21" i="21"/>
  <c r="E20" i="21" s="1"/>
  <c r="N70" i="22"/>
  <c r="E30" i="21" s="1"/>
  <c r="N78" i="22"/>
  <c r="E31" i="21" s="1"/>
  <c r="N96" i="22"/>
  <c r="N56" i="22"/>
  <c r="E29" i="21" s="1"/>
  <c r="E22" i="18"/>
  <c r="N19" i="22"/>
  <c r="E17" i="21" s="1"/>
  <c r="N38" i="22"/>
  <c r="E25" i="21" s="1"/>
  <c r="E24" i="21" s="1"/>
  <c r="M106" i="22"/>
  <c r="J11" i="22" s="1"/>
  <c r="N94" i="19"/>
  <c r="N68" i="19"/>
  <c r="N54" i="19"/>
  <c r="N43" i="19"/>
  <c r="N25" i="19"/>
  <c r="M104" i="19"/>
  <c r="J11" i="19" s="1"/>
  <c r="N19" i="19"/>
  <c r="N26" i="19"/>
  <c r="N44" i="22" l="1"/>
  <c r="N106" i="22" s="1"/>
  <c r="E16" i="21"/>
  <c r="E15" i="21" s="1"/>
  <c r="E18" i="30"/>
  <c r="E18" i="29"/>
  <c r="E18" i="31"/>
  <c r="E18" i="18"/>
  <c r="E26" i="29"/>
  <c r="E26" i="31"/>
  <c r="E26" i="30"/>
  <c r="E26" i="18"/>
  <c r="E31" i="31"/>
  <c r="E31" i="30"/>
  <c r="E31" i="29"/>
  <c r="E31" i="18"/>
  <c r="E16" i="31"/>
  <c r="E16" i="30"/>
  <c r="E16" i="29"/>
  <c r="E16" i="18"/>
  <c r="E24" i="30"/>
  <c r="E24" i="31"/>
  <c r="E24" i="29"/>
  <c r="E24" i="18"/>
  <c r="E17" i="30"/>
  <c r="E17" i="29"/>
  <c r="E17" i="31"/>
  <c r="E17" i="18"/>
  <c r="E29" i="30"/>
  <c r="E29" i="31"/>
  <c r="E29" i="29"/>
  <c r="E29" i="18"/>
  <c r="E30" i="31"/>
  <c r="E30" i="29"/>
  <c r="E30" i="30"/>
  <c r="E30" i="18"/>
  <c r="E20" i="29"/>
  <c r="E20" i="31"/>
  <c r="E20" i="30"/>
  <c r="E28" i="21"/>
  <c r="N44" i="19"/>
  <c r="E28" i="31" l="1"/>
  <c r="E15" i="31"/>
  <c r="E13" i="21"/>
  <c r="E28" i="29"/>
  <c r="E28" i="30"/>
  <c r="E28" i="18"/>
  <c r="N104" i="19"/>
  <c r="E15" i="18"/>
  <c r="K106" i="15"/>
  <c r="J106" i="15"/>
  <c r="I106" i="15"/>
  <c r="H106" i="15"/>
  <c r="G106" i="15"/>
  <c r="M89" i="15"/>
  <c r="N96" i="15" s="1"/>
  <c r="M88" i="15"/>
  <c r="M84" i="15"/>
  <c r="N86" i="15" s="1"/>
  <c r="M81" i="15"/>
  <c r="M80" i="15"/>
  <c r="M75" i="15"/>
  <c r="M74" i="15"/>
  <c r="M73" i="15"/>
  <c r="M72" i="15"/>
  <c r="M64" i="15"/>
  <c r="M63" i="15"/>
  <c r="M62" i="15"/>
  <c r="M61" i="15"/>
  <c r="M60" i="15"/>
  <c r="M59" i="15"/>
  <c r="M58" i="15"/>
  <c r="M52" i="15"/>
  <c r="M51" i="15"/>
  <c r="M50" i="15"/>
  <c r="M49" i="15"/>
  <c r="M48" i="15"/>
  <c r="M47" i="15"/>
  <c r="M41" i="15"/>
  <c r="M40" i="15"/>
  <c r="M37" i="15"/>
  <c r="M32" i="15"/>
  <c r="N33" i="15" s="1"/>
  <c r="M29" i="15"/>
  <c r="N30" i="15" s="1"/>
  <c r="M23" i="15"/>
  <c r="M22" i="15"/>
  <c r="M21" i="15"/>
  <c r="M17" i="15"/>
  <c r="N19" i="15" s="1"/>
  <c r="M74" i="13"/>
  <c r="M73" i="13"/>
  <c r="M72" i="13"/>
  <c r="M70" i="13"/>
  <c r="M69" i="13"/>
  <c r="K106" i="13"/>
  <c r="J106" i="13"/>
  <c r="I106" i="13"/>
  <c r="H106" i="13"/>
  <c r="G106" i="13"/>
  <c r="M89" i="13"/>
  <c r="M88" i="13"/>
  <c r="M85" i="13"/>
  <c r="M84" i="13"/>
  <c r="M81" i="13"/>
  <c r="M80" i="13"/>
  <c r="M71" i="13"/>
  <c r="M64" i="13"/>
  <c r="M63" i="13"/>
  <c r="M62" i="13"/>
  <c r="M61" i="13"/>
  <c r="M60" i="13"/>
  <c r="M59" i="13"/>
  <c r="M58" i="13"/>
  <c r="M52" i="13"/>
  <c r="M51" i="13"/>
  <c r="M50" i="13"/>
  <c r="M49" i="13"/>
  <c r="M48" i="13"/>
  <c r="M47" i="13"/>
  <c r="M41" i="13"/>
  <c r="M40" i="13"/>
  <c r="N42" i="13" s="1"/>
  <c r="M37" i="13"/>
  <c r="M32" i="13"/>
  <c r="N33" i="13" s="1"/>
  <c r="M29" i="13"/>
  <c r="N30" i="13" s="1"/>
  <c r="M23" i="13"/>
  <c r="M22" i="13"/>
  <c r="M21" i="13"/>
  <c r="M17" i="13"/>
  <c r="M88" i="12"/>
  <c r="M87" i="12"/>
  <c r="M84" i="12"/>
  <c r="M52" i="12"/>
  <c r="K109" i="12"/>
  <c r="J109" i="12"/>
  <c r="I109" i="12"/>
  <c r="H109" i="12"/>
  <c r="G109" i="12"/>
  <c r="M92" i="12"/>
  <c r="M91" i="12"/>
  <c r="M83" i="12"/>
  <c r="M75" i="12"/>
  <c r="M74" i="12"/>
  <c r="M73" i="12"/>
  <c r="M72" i="12"/>
  <c r="M64" i="12"/>
  <c r="M63" i="12"/>
  <c r="M62" i="12"/>
  <c r="M61" i="12"/>
  <c r="M60" i="12"/>
  <c r="M59" i="12"/>
  <c r="M58" i="12"/>
  <c r="M51" i="12"/>
  <c r="M50" i="12"/>
  <c r="M49" i="12"/>
  <c r="M48" i="12"/>
  <c r="M47" i="12"/>
  <c r="M41" i="12"/>
  <c r="M40" i="12"/>
  <c r="M37" i="12"/>
  <c r="M32" i="12"/>
  <c r="M29" i="12"/>
  <c r="N30" i="12" s="1"/>
  <c r="M23" i="12"/>
  <c r="M22" i="12"/>
  <c r="M21" i="12"/>
  <c r="M17" i="12"/>
  <c r="N19" i="12" s="1"/>
  <c r="N86" i="13" l="1"/>
  <c r="N85" i="12"/>
  <c r="N95" i="13"/>
  <c r="N89" i="12"/>
  <c r="N98" i="12"/>
  <c r="N34" i="15"/>
  <c r="E13" i="18"/>
  <c r="E40" i="18"/>
  <c r="N26" i="15"/>
  <c r="N56" i="15"/>
  <c r="N43" i="15"/>
  <c r="N78" i="15"/>
  <c r="N82" i="15"/>
  <c r="N25" i="15"/>
  <c r="N38" i="15"/>
  <c r="N95" i="15"/>
  <c r="N42" i="15"/>
  <c r="N70" i="15"/>
  <c r="M106" i="15"/>
  <c r="J11" i="15" s="1"/>
  <c r="N82" i="13"/>
  <c r="N25" i="13"/>
  <c r="N34" i="13"/>
  <c r="N43" i="13"/>
  <c r="N56" i="13"/>
  <c r="N96" i="13"/>
  <c r="N78" i="13"/>
  <c r="N67" i="13"/>
  <c r="M106" i="13"/>
  <c r="J11" i="13" s="1"/>
  <c r="N19" i="13"/>
  <c r="N38" i="13"/>
  <c r="N26" i="13"/>
  <c r="N42" i="12"/>
  <c r="N43" i="12"/>
  <c r="N25" i="12"/>
  <c r="M109" i="12"/>
  <c r="J11" i="12" s="1"/>
  <c r="N33" i="12"/>
  <c r="N56" i="12"/>
  <c r="N70" i="12"/>
  <c r="N81" i="12"/>
  <c r="N26" i="12"/>
  <c r="N38" i="12"/>
  <c r="N99" i="12"/>
  <c r="C35" i="1"/>
  <c r="C33" i="2"/>
  <c r="C75" i="1" l="1"/>
  <c r="C112" i="1"/>
  <c r="C182" i="2"/>
  <c r="C190" i="1"/>
  <c r="C150" i="1"/>
  <c r="N44" i="15"/>
  <c r="N106" i="15" s="1"/>
  <c r="E13" i="31"/>
  <c r="E40" i="31"/>
  <c r="N44" i="13"/>
  <c r="N106" i="13" s="1"/>
  <c r="N34" i="12"/>
  <c r="N44" i="12" s="1"/>
  <c r="E22" i="29"/>
  <c r="E22" i="30"/>
  <c r="C144" i="4"/>
  <c r="C107" i="2"/>
  <c r="C145" i="2"/>
  <c r="C70" i="2"/>
  <c r="C184" i="4"/>
  <c r="C108" i="4"/>
  <c r="C71" i="4"/>
  <c r="C33" i="4"/>
  <c r="C150" i="9" l="1"/>
  <c r="C112" i="9"/>
  <c r="C107" i="10"/>
  <c r="C75" i="9"/>
  <c r="C35" i="9"/>
  <c r="E15" i="29"/>
  <c r="E15" i="30"/>
  <c r="N109" i="12"/>
  <c r="C190" i="9"/>
  <c r="C70" i="10"/>
  <c r="C183" i="10"/>
  <c r="C145" i="10"/>
  <c r="C33" i="10"/>
  <c r="E13" i="29" l="1"/>
  <c r="E40" i="29"/>
  <c r="E40" i="30"/>
  <c r="E13" i="30"/>
  <c r="C33" i="8"/>
  <c r="C70" i="8"/>
  <c r="C106" i="8"/>
  <c r="C72" i="7"/>
  <c r="C109" i="7"/>
  <c r="C34" i="7"/>
  <c r="C145" i="8"/>
  <c r="C149" i="7"/>
</calcChain>
</file>

<file path=xl/sharedStrings.xml><?xml version="1.0" encoding="utf-8"?>
<sst xmlns="http://schemas.openxmlformats.org/spreadsheetml/2006/main" count="2370" uniqueCount="436">
  <si>
    <r>
      <t xml:space="preserve">ประเภทวิชาอุตสาหกรรม      </t>
    </r>
    <r>
      <rPr>
        <b/>
        <sz val="16"/>
        <color rgb="FF0000FF"/>
        <rFont val="TH SarabunPSK"/>
        <family val="2"/>
      </rPr>
      <t xml:space="preserve">สาขาวิชาเทคนิคเครื่องกล  </t>
    </r>
    <r>
      <rPr>
        <b/>
        <sz val="16"/>
        <color theme="1"/>
        <rFont val="TH SarabunPSK"/>
        <family val="2"/>
      </rPr>
      <t xml:space="preserve">    </t>
    </r>
    <r>
      <rPr>
        <b/>
        <sz val="16"/>
        <color rgb="FF0000FF"/>
        <rFont val="TH SarabunPSK"/>
        <family val="2"/>
      </rPr>
      <t>สาขางานเทคนิคยานยนต์</t>
    </r>
  </si>
  <si>
    <t>รหัสวิชา</t>
  </si>
  <si>
    <t>รายวิชา</t>
  </si>
  <si>
    <t>ท</t>
  </si>
  <si>
    <t>ป</t>
  </si>
  <si>
    <t>น</t>
  </si>
  <si>
    <t>2. หมวดวิชาทักษะวิชาชีพ</t>
  </si>
  <si>
    <t xml:space="preserve">     2.1  กลุ่มทักษะวิชาชีพพื้นฐาน</t>
  </si>
  <si>
    <t>เทอร์โมไดนามิกส์</t>
  </si>
  <si>
    <t>งานส่งถ่ายกำลัง</t>
  </si>
  <si>
    <t xml:space="preserve">     2.3  กลุ่มทักษะวิชาชีพเลือก      ( 3 หน่วยกิต )</t>
  </si>
  <si>
    <t xml:space="preserve">     2.4  ฝึกประสบการณ์ทักษะวิชาชีพ </t>
  </si>
  <si>
    <t xml:space="preserve">     2.5  โครงการพัฒนาทักษะวิชาชีพ</t>
  </si>
  <si>
    <t xml:space="preserve">3. หมวดวิชาเลือกเสรี  </t>
  </si>
  <si>
    <r>
      <t>4. กิจกรรมเสริมหลักสูตร</t>
    </r>
    <r>
      <rPr>
        <sz val="16"/>
        <color indexed="8"/>
        <rFont val="TH SarabunPSK"/>
        <family val="2"/>
      </rPr>
      <t xml:space="preserve"> </t>
    </r>
  </si>
  <si>
    <t>รวม</t>
  </si>
  <si>
    <t>รวมชั่วโมงเรียน</t>
  </si>
  <si>
    <t xml:space="preserve"> </t>
  </si>
  <si>
    <t xml:space="preserve">     2.1  กลุ่มทักษะวิชาชีพพื้นฐาน     ( 6 หน่วยกิต )</t>
  </si>
  <si>
    <t>กลศาสตร์วิศวกรรม</t>
  </si>
  <si>
    <t>ความแข็งแรงของวัสดุ</t>
  </si>
  <si>
    <t xml:space="preserve">3. หมวดวิชาเลือกเสรี     ( 3 หน่วยกิต )       </t>
  </si>
  <si>
    <t>กิจกรรมองค์การวิชาชีพ 2</t>
  </si>
  <si>
    <t xml:space="preserve">1. หมวดวิชาทักษะชีวิต </t>
  </si>
  <si>
    <t xml:space="preserve">     2.1  กลุ่มทักษะวิชาชีพพื้นฐาน </t>
  </si>
  <si>
    <t xml:space="preserve">     2.2  กลุ่มทักษะวิชาชีพเฉพาะ  </t>
  </si>
  <si>
    <t xml:space="preserve">     2.3  กลุ่มทักษะวิชาชีพเลือก </t>
  </si>
  <si>
    <t xml:space="preserve">     2.4  ฝึกประสบการณ์ทักษะวิชาชีพ   ( 4  หน่วยกิต)</t>
  </si>
  <si>
    <t>ฝึกงาน</t>
  </si>
  <si>
    <t>3. หมวดวิชาเลือกเสรี</t>
  </si>
  <si>
    <t xml:space="preserve">     2.1  กลุ่มทักษะวิชาชีพพื้นฐาน       ( 3 หน่วยกิต )       </t>
  </si>
  <si>
    <t>งานทดลองเครื่องกล</t>
  </si>
  <si>
    <t xml:space="preserve">     2.3  กลุ่มทักษะวิชาชีพเลือก      ( 6 หน่วยกิต )       </t>
  </si>
  <si>
    <t>งานไฟฟ้ายานยนต์</t>
  </si>
  <si>
    <t>กิจกรรมองค์การวิชาชีพ 3</t>
  </si>
  <si>
    <t xml:space="preserve">     2.2  กลุ่มทักษะวิชาชีพเฉพาะ       ( 6 หน่วยกิต )       </t>
  </si>
  <si>
    <t>เครื่องยนต์สันดาปภายใน</t>
  </si>
  <si>
    <t>กิจกรรมองค์การวิชาชีพ 4</t>
  </si>
  <si>
    <t xml:space="preserve">     2.4  ฝึกประสบการณ์ทักษะวิชาชีพ</t>
  </si>
  <si>
    <t>ปรับพื้นฐานวิชาชีพ       ( 7  หน่วยกิต)</t>
  </si>
  <si>
    <t xml:space="preserve">     2.3  กลุ่มทักษะวิชาชีพเลือก</t>
  </si>
  <si>
    <t>1. หมวดวิชาทักษะชีวิต  ( 10  หน่วยกิต)</t>
  </si>
  <si>
    <t xml:space="preserve">     2.3  กลุ่มทักษะวิชาชีพเลือก      ( 3 หน่วยกิต )       </t>
  </si>
  <si>
    <t xml:space="preserve">     2.2  กลุ่มทักษะวิชาชีพเฉพาะ       ( 3 หน่วยกิต )       </t>
  </si>
  <si>
    <t xml:space="preserve">     2.3  กลุ่มทักษะวิชาชีพเลือก        ( 6 หน่วยกิต )      </t>
  </si>
  <si>
    <t xml:space="preserve">     2.2  กลุ่มทักษะวิชาชีพเฉพาะ   </t>
  </si>
  <si>
    <t xml:space="preserve">     2.1  กลุ่มทักษะวิชาชีพพื้นฐาน     ( 3 หน่วยกิต )</t>
  </si>
  <si>
    <t>หลักสูตรประกาศนียบัตรวิชาชีพชั้นสูง พุทธศักราช 2563</t>
  </si>
  <si>
    <t>งานเขียนแบบชิ้นส่วนเครื่องกลด้วยคอมพิวเตอร์</t>
  </si>
  <si>
    <t xml:space="preserve">     2.2  กลุ่มทักษะวิชาชีพเฉพาะ       ( 9 หน่วยกิต )       </t>
  </si>
  <si>
    <t>กลศาสตร์ของไหลในงานเครื่องกล</t>
  </si>
  <si>
    <t>งานเครื่องสูบและเครื่องอัดอากาศ</t>
  </si>
  <si>
    <t>กฎหมายทั่วไปเกี่ยวกับงานอาชีพ</t>
  </si>
  <si>
    <t>งานระบบเครื่องยนต์ควบคุมด้วยอิเล็กทรอนิกส์</t>
  </si>
  <si>
    <t>งานซ่อมเครื่องยนต์แก๊สโซลีนและดีเซล</t>
  </si>
  <si>
    <t>งานปรับอากาศยานยนต์</t>
  </si>
  <si>
    <t>งานทดสอบปั๊มและหัวฉีดเครื่องยนต์ดีเซล</t>
  </si>
  <si>
    <t xml:space="preserve">3. หมวดวิชาเลือกเสรี          ( 3 หน่วยกิต )       </t>
  </si>
  <si>
    <t>โครงงาน</t>
  </si>
  <si>
    <t>*</t>
  </si>
  <si>
    <t>30101 - 8001</t>
  </si>
  <si>
    <t>งานเครื่องยนต์แก๊สโซลีนและดีเซลเบื้องต้น</t>
  </si>
  <si>
    <t>งานวัดละเอียดช่างยนต์</t>
  </si>
  <si>
    <t>ปรับพื้นฐานวิชาชีพ       ( 5  หน่วยกิต)</t>
  </si>
  <si>
    <t>งานไฟฟ้ารถยนต์เบื้องต้น</t>
  </si>
  <si>
    <t>งานเครื่องล่างและส่งกำลังรถยนต์เบื้องต้น</t>
  </si>
  <si>
    <r>
      <t xml:space="preserve">ประเภทวิชาอุตสาหกรรม      </t>
    </r>
    <r>
      <rPr>
        <b/>
        <sz val="16"/>
        <color rgb="FF0000FF"/>
        <rFont val="TH SarabunPSK"/>
        <family val="2"/>
      </rPr>
      <t xml:space="preserve">สาขาวิชาเทคนิคเครื่องกล  </t>
    </r>
    <r>
      <rPr>
        <b/>
        <sz val="16"/>
        <color theme="1"/>
        <rFont val="TH SarabunPSK"/>
        <family val="2"/>
      </rPr>
      <t xml:space="preserve">    </t>
    </r>
    <r>
      <rPr>
        <b/>
        <sz val="16"/>
        <color rgb="FF0000FF"/>
        <rFont val="TH SarabunPSK"/>
        <family val="2"/>
      </rPr>
      <t>สาขางานเทคนิคยานยนต์ไฟฟ้า</t>
    </r>
  </si>
  <si>
    <r>
      <t xml:space="preserve">ประเภทวิชาอุตสาหกรรม      </t>
    </r>
    <r>
      <rPr>
        <b/>
        <sz val="16"/>
        <color rgb="FF0000FF"/>
        <rFont val="TH SarabunPSK"/>
        <family val="2"/>
      </rPr>
      <t xml:space="preserve">สาขาวิชาเทคนิคเครื่องกล  </t>
    </r>
    <r>
      <rPr>
        <b/>
        <sz val="16"/>
        <color theme="1"/>
        <rFont val="TH SarabunPSK"/>
        <family val="2"/>
      </rPr>
      <t xml:space="preserve">    </t>
    </r>
    <r>
      <rPr>
        <b/>
        <sz val="16"/>
        <color rgb="FF0000FF"/>
        <rFont val="TH SarabunPSK"/>
        <family val="2"/>
      </rPr>
      <t xml:space="preserve"> สาขางานเทคนิคยานยนต์ไฟฟ้า</t>
    </r>
  </si>
  <si>
    <r>
      <t xml:space="preserve">ประเภทวิชาอุตสาหกรรม      </t>
    </r>
    <r>
      <rPr>
        <b/>
        <sz val="16"/>
        <color rgb="FF0000FF"/>
        <rFont val="TH SarabunPSK"/>
        <family val="2"/>
      </rPr>
      <t xml:space="preserve">สาขาวิชาเทคนิคเครื่องกล  </t>
    </r>
    <r>
      <rPr>
        <b/>
        <sz val="16"/>
        <color theme="1"/>
        <rFont val="TH SarabunPSK"/>
        <family val="2"/>
      </rPr>
      <t xml:space="preserve">    </t>
    </r>
    <r>
      <rPr>
        <b/>
        <sz val="16"/>
        <color rgb="FF0000FF"/>
        <rFont val="TH SarabunPSK"/>
        <family val="2"/>
      </rPr>
      <t>สาขางานเทคนิคซ่อมตัวถังและสีรถยนต์</t>
    </r>
  </si>
  <si>
    <t>ภาษาอังกฤษเพื่อการสื่อสาร</t>
  </si>
  <si>
    <t>ภาษาอังกฤษโครงงาน</t>
  </si>
  <si>
    <t>ภาษาอังกฤษสำหรับการปฎิบัติงาน</t>
  </si>
  <si>
    <t>คุณภาพชีวิตเพื่อการทำงาน</t>
  </si>
  <si>
    <t>งานไฟฟ้าและอิเล็กทรอนิกส์</t>
  </si>
  <si>
    <t>งานเชื่อมและโลหะแผ่น</t>
  </si>
  <si>
    <t>เขียนแบบเทคนิค</t>
  </si>
  <si>
    <t>งานเทคนิคเบื้องต้น</t>
  </si>
  <si>
    <t>งานระบบขับเคลื่อนและส่งกำลังยานยนต์ไฟฟ้า</t>
  </si>
  <si>
    <t>ฝึกงาน 1</t>
  </si>
  <si>
    <t>ฝึกงาน 2</t>
  </si>
  <si>
    <t>เทคโนโลยียานยนต์ไฟฟ้า</t>
  </si>
  <si>
    <t>แบตเตอรี่และระบบประจุไฟฟ้ายานยนต์ไฟฟ้า</t>
  </si>
  <si>
    <t>งานระบบเครื่องล่างยานยนต์ไฟฟ้า</t>
  </si>
  <si>
    <t>งานระบบไฟฟ้าอิเล็กทรอนิกส์ยานยนต์ไฟฟ้า</t>
  </si>
  <si>
    <t>งานตรวจวิเคราะห์ยานยนต์ไฟฟ้า</t>
  </si>
  <si>
    <t>เทคโนโลยีงานซ่อมสีรถยนต์</t>
  </si>
  <si>
    <t>งานปรับแต่งและเทียบสีพ่นซ่อมรถยนต์</t>
  </si>
  <si>
    <t>เทคโนโลยีงานซ่อมตัวถังรถยนต์</t>
  </si>
  <si>
    <t>เทคโนโลยีงานซ่อมสีด้วยวิธีพิเศษ</t>
  </si>
  <si>
    <t>ปัญหาพิเศษงานซ่อมตัวถังและสีรถยนต์</t>
  </si>
  <si>
    <t>เทคโนโลยีงานพ่นสีเมทัลลิคและสีมุก</t>
  </si>
  <si>
    <t>คณิตศาสตร์อุตสาหกรรม</t>
  </si>
  <si>
    <t>แคลคูลัส1</t>
  </si>
  <si>
    <t>การออกกำลังกายเพื่อสุขภาพ</t>
  </si>
  <si>
    <t>เทคโนโลยีความปลอดภัยยานยนต์ไฟฟ้า</t>
  </si>
  <si>
    <t>โครงงาน 1</t>
  </si>
  <si>
    <t>โครงงาน 2</t>
  </si>
  <si>
    <t>30000 - 2004</t>
  </si>
  <si>
    <t>30000 - 2003</t>
  </si>
  <si>
    <t>30000 - 2002</t>
  </si>
  <si>
    <t>30000 - 2001</t>
  </si>
  <si>
    <t>กิจกรรมองค์การวิชาชีพ 1</t>
  </si>
  <si>
    <t>30000 - 1201</t>
  </si>
  <si>
    <t>30000 - 1407</t>
  </si>
  <si>
    <t>30000 - 1604</t>
  </si>
  <si>
    <t>30000 - 1304</t>
  </si>
  <si>
    <t>30100 - 0101</t>
  </si>
  <si>
    <t>30001 - 1051</t>
  </si>
  <si>
    <t>30001 - 2001</t>
  </si>
  <si>
    <t>30100 - 0104</t>
  </si>
  <si>
    <t>30101 - 2004</t>
  </si>
  <si>
    <t>30101 - 2002</t>
  </si>
  <si>
    <t>30101 - 2602</t>
  </si>
  <si>
    <t>30101 - 2605</t>
  </si>
  <si>
    <t>30101 - 2604</t>
  </si>
  <si>
    <t>30101 - 8002</t>
  </si>
  <si>
    <t>30101 - 8502</t>
  </si>
  <si>
    <t>30101 - 2603</t>
  </si>
  <si>
    <t>30101 - 2006</t>
  </si>
  <si>
    <t>30101 - 2609</t>
  </si>
  <si>
    <t>30101 - 8003</t>
  </si>
  <si>
    <t>30101 - 8503</t>
  </si>
  <si>
    <t>30000 - 1101</t>
  </si>
  <si>
    <t>30000 - 1204</t>
  </si>
  <si>
    <t>30000 - 1202</t>
  </si>
  <si>
    <t>30000 - 1501</t>
  </si>
  <si>
    <t>30000 - 1608</t>
  </si>
  <si>
    <t>30100 - 0105</t>
  </si>
  <si>
    <t>30101 - 2001</t>
  </si>
  <si>
    <t>30101 - 2003</t>
  </si>
  <si>
    <t>30101 - 2005</t>
  </si>
  <si>
    <t>30101 - 2007</t>
  </si>
  <si>
    <t>30101 - 2601</t>
  </si>
  <si>
    <t>30101 - 2607</t>
  </si>
  <si>
    <t>30101 - 2307</t>
  </si>
  <si>
    <t>30101 - 2305</t>
  </si>
  <si>
    <t>30101 - 2309</t>
  </si>
  <si>
    <t>30101 - 2308</t>
  </si>
  <si>
    <t>30101 - 2301</t>
  </si>
  <si>
    <t>30101 - 2302</t>
  </si>
  <si>
    <t>ระบบควบคุมยานยนต์ไฟฟ้า</t>
  </si>
  <si>
    <t>30101 - 2110</t>
  </si>
  <si>
    <t>30101 - 8501</t>
  </si>
  <si>
    <t>30101 - 2108</t>
  </si>
  <si>
    <t>30101 - 2103</t>
  </si>
  <si>
    <t>30101 - 2102</t>
  </si>
  <si>
    <t>30101 - 2104</t>
  </si>
  <si>
    <t>30000 - 1404</t>
  </si>
  <si>
    <t>30101 - 2101</t>
  </si>
  <si>
    <t>30101 - 0003</t>
  </si>
  <si>
    <t>30100 - 0007</t>
  </si>
  <si>
    <t>30101 - 0004</t>
  </si>
  <si>
    <t>30101 - 0001</t>
  </si>
  <si>
    <t>30100 - 0002</t>
  </si>
  <si>
    <t>30100 - 0001</t>
  </si>
  <si>
    <t>30100 - 0003</t>
  </si>
  <si>
    <t>30101 - 0002</t>
  </si>
  <si>
    <t xml:space="preserve">3. หมวดวิชาเลือกเสรี                </t>
  </si>
  <si>
    <t xml:space="preserve">     2.3  กลุ่มทักษะวิชาชีพเลือก         ( 6 หน่วยกิต )  </t>
  </si>
  <si>
    <r>
      <t>4. กิจกรรมเสริมหลักสูตร</t>
    </r>
    <r>
      <rPr>
        <sz val="16"/>
        <color theme="5" tint="-0.499984740745262"/>
        <rFont val="TH SarabunPSK"/>
        <family val="2"/>
      </rPr>
      <t xml:space="preserve"> </t>
    </r>
  </si>
  <si>
    <t xml:space="preserve">     2.5  โครงการพัฒนาทักษะวิชาชีพ   ( 2 หน่วยกิต )   </t>
  </si>
  <si>
    <t xml:space="preserve">     2.4  ฝึกประสบการณ์ทักษะวิชาชีพ   ( 2 หน่วยกิต )   </t>
  </si>
  <si>
    <t xml:space="preserve">     2.1  กลุ่มทักษะวิชาชีพพื้นฐาน     </t>
  </si>
  <si>
    <t xml:space="preserve">1. หมวดวิชาทักษะชีวิต  </t>
  </si>
  <si>
    <t xml:space="preserve">     2.4  ฝึกประสบการณ์ทักษะวิชาชีพ    ( 2 หน่วยกิต ) </t>
  </si>
  <si>
    <t xml:space="preserve">3. หมวดวิชาเลือกเสรี    ( 3 หน่วยกิต ) </t>
  </si>
  <si>
    <t xml:space="preserve">     2.1  กลุ่มทักษะวิชาชีพพื้นฐาน     ( 10 หน่วยกิต )       </t>
  </si>
  <si>
    <t xml:space="preserve">     2.3  กลุ่มทักษะวิชาชีพเลือก      ( 4 หน่วยกิต )       </t>
  </si>
  <si>
    <t xml:space="preserve">     2.4  ฝึกประสบการณ์ทักษะวิชาชีพ  ( 2 หน่วยกิต )  </t>
  </si>
  <si>
    <t xml:space="preserve">3. หมวดวิชาเลือกเสรี   ( 3 หน่วยกิต )  </t>
  </si>
  <si>
    <t xml:space="preserve">     2.3  กลุ่มทักษะวิชาชีพเลือก   ( 2 หน่วยกิต )  </t>
  </si>
  <si>
    <t xml:space="preserve">     2.5  โครงการพัฒนาทักษะวิชาชีพ   ( 2 หน่วยกิต )  </t>
  </si>
  <si>
    <t xml:space="preserve">     2.4  ฝึกประสบการณ์ทักษะวิชาชีพ   ( 2 หน่วยกิต )  </t>
  </si>
  <si>
    <t xml:space="preserve">3. หมวดวิชาเลือกเสรี         </t>
  </si>
  <si>
    <t xml:space="preserve">     2.1  กลุ่มทักษะวิชาชีพพื้นฐาน     ( 5 หน่วยกิต )       </t>
  </si>
  <si>
    <t xml:space="preserve">     2.4  ฝึกประสบการณ์ทักษะวิชาชีพ   ( 2  หน่วยกิต)</t>
  </si>
  <si>
    <t xml:space="preserve">     2.1  กลุ่มทักษะวิชาชีพพื้นฐาน     ( 7 หน่วยกิต )</t>
  </si>
  <si>
    <t xml:space="preserve">     2.3  กลุ่มทักษะวิชาชีพเลือก      ( 3  หน่วยกิต )</t>
  </si>
  <si>
    <t xml:space="preserve">1. หมวดวิชาทักษะชีวิต     ( 3 หน่วยกิต ) </t>
  </si>
  <si>
    <t xml:space="preserve">     2.5  โครงการพัฒนาทักษะวิชาชีพ          </t>
  </si>
  <si>
    <t xml:space="preserve">     2.2  กลุ่มทักษะวิชาชีพเฉพาะ      ( 6 หน่วยกิต ) </t>
  </si>
  <si>
    <t xml:space="preserve">     2.1  กลุ่มทักษะวิชาชีพพื้นฐาน     ( 3 หน่วยกิต ) </t>
  </si>
  <si>
    <t xml:space="preserve">     2.2  กลุ่มทักษะวิชาชีพเฉพาะ            </t>
  </si>
  <si>
    <t xml:space="preserve">     2.5  โครงการพัฒนาทักษะวิชาชีพ   ( 4 หน่วยกิต ) </t>
  </si>
  <si>
    <t xml:space="preserve">3. หมวดวิชาเลือกเสรี        </t>
  </si>
  <si>
    <t>ทักษะภาษาไทยเชิงวิชาชีพ</t>
  </si>
  <si>
    <t xml:space="preserve">3. หมวดวิชาเลือกเสรี            </t>
  </si>
  <si>
    <t xml:space="preserve">     2.3  กลุ่มทักษะวิชาชีพเลือก      ( 4 หน่วยกิต )</t>
  </si>
  <si>
    <t xml:space="preserve">     2.3  กลุ่มทักษะวิชาชีพเลือก  ( 2 หน่วยกิต ) </t>
  </si>
  <si>
    <t xml:space="preserve">3. หมวดวิชาเลือกเสรี              ( 3 หน่วยกิต ) </t>
  </si>
  <si>
    <t>1. หมวดวิชาทักษะชีวิต      ( 11  หน่วยกิต)</t>
  </si>
  <si>
    <t xml:space="preserve">3. หมวดวิชาเลือกเสรี  ( 3 หน่วยกิต )  </t>
  </si>
  <si>
    <t>ปรับพื้นฐานวิชาชีพ       ( 4  หน่วยกิต)</t>
  </si>
  <si>
    <t xml:space="preserve">     2.3  กลุ่มทักษะวิชาชีพเลือก       </t>
  </si>
  <si>
    <t xml:space="preserve">     2.5  โครงการพัฒนาทักษะวิชาชีพ    ( 4 หน่วยกิต )    </t>
  </si>
  <si>
    <t>ปรับพื้นฐานวิชาชีพ       ( 3  หน่วยกิต)</t>
  </si>
  <si>
    <t xml:space="preserve">     2.5  โครงการพัฒนาทักษะวิชาชีพ             </t>
  </si>
  <si>
    <t xml:space="preserve">     2.2  กลุ่มทักษะวิชาชีพเฉพาะ       ( 3  หน่วยกิต )       </t>
  </si>
  <si>
    <t>3. หมวดวิชาเลือกเสรี    ( 3  หน่วยกิต)</t>
  </si>
  <si>
    <t xml:space="preserve">     2.1  กลุ่มทักษะวิชาชีพพื้นฐาน  ( 3 หน่วยกิต)</t>
  </si>
  <si>
    <t xml:space="preserve">     2.3  กลุ่มทักษะวิชาชีพเลือก           </t>
  </si>
  <si>
    <t xml:space="preserve">3. หมวดวิชาเลือกเสรี           </t>
  </si>
  <si>
    <t xml:space="preserve">     2.5  โครงการพัฒนาทักษะวิชาชีพ  ( 4 หน่วยกิต ) </t>
  </si>
  <si>
    <t xml:space="preserve">     2.5  โครงการพัฒนาทักษะวิชาชีพ                </t>
  </si>
  <si>
    <t>1. หมวดวิชาทักษะชีวิต  (17  หน่วยกิต)</t>
  </si>
  <si>
    <t xml:space="preserve">     2.5  โครงการพัฒนาทักษะวิชาชีพ    ( 4 หน่วยกิต )   </t>
  </si>
  <si>
    <t xml:space="preserve">     2.1  กลุ่มทักษะวิชาชีพพื้นฐาน     ( 4 หน่วยกิต )</t>
  </si>
  <si>
    <t xml:space="preserve">3. หมวดวิชาเลือกเสรี ( 3 หน่วยกิต )   </t>
  </si>
  <si>
    <t xml:space="preserve">     2.1  กลุ่มทักษะวิชาชีพพื้นฐาน       ( 5 หน่วยกิต )       </t>
  </si>
  <si>
    <t>ชีวิตและสังคมไทย</t>
  </si>
  <si>
    <t>เทคโนโลยีสารสนเทศเพื่อการจัดการอาชีพ</t>
  </si>
  <si>
    <t>ชีวิตกับสังคมไทย</t>
  </si>
  <si>
    <t>ประเภทวิชาอุตสาหกรรม</t>
  </si>
  <si>
    <t>แผนกวิชาช่างยนต์</t>
  </si>
  <si>
    <t>แก้ไขเฉพาะตัวสีน้ำเงิน (หัวกระดาษ)</t>
  </si>
  <si>
    <t>สาขาวิชาเทคนิคเครื่องกล                             สาขางานเทคนิคยานยนต์</t>
  </si>
  <si>
    <t xml:space="preserve"> เรียนรวม</t>
  </si>
  <si>
    <t>หน่วยกิต</t>
  </si>
  <si>
    <t>1</t>
  </si>
  <si>
    <t>หมวดวิชาทักษะชีวิต          (ไม่น้อยกว่า 21 หน่วยกิต)</t>
  </si>
  <si>
    <t>1.1</t>
  </si>
  <si>
    <t>กลุ่มทักษะภาษาและการสื่อสาร  (ไม่น้อยกว่า 9  หน่วยกิต)</t>
  </si>
  <si>
    <t>1.1.1 กลุ่มวิชาภาษาไทย  (ไม่น้อยกว่า 3  หน่วยกิต)</t>
  </si>
  <si>
    <t>1.1.2 กลุ่มวิชาภาษาต่างประเทศ  (ไม่น้อยกว่า 6  หน่วยกิต)</t>
  </si>
  <si>
    <t>ภาษาอังกฤษสำหรับการปฏิบติงาน</t>
  </si>
  <si>
    <t>1.2</t>
  </si>
  <si>
    <t>กลุ่มทักษะการคิดและการแก้ปัญหา  (ไม่น้อยกว่า 6  หน่วยกิต)</t>
  </si>
  <si>
    <t>1.2.1 กลุ่มวิชาวิทยาศาสตร์  (ไม่น้อยกว่า 3  หน่วยกิต)</t>
  </si>
  <si>
    <t>1.2.2 กลุ่มวิชาคณิตศาสตร์  (ไม่น้อยกว่า 3  หน่วยกิต)</t>
  </si>
  <si>
    <t>1.3</t>
  </si>
  <si>
    <t>กลุ่มทักษะทางสังคมและการดำรงชีวิต  (ไม่น้อยกว่า 6  หน่วยกิต)</t>
  </si>
  <si>
    <t>1.3.1 กลุ่มวิชาสังคมศาสตร์  (ไม่น้อยกว่า 3  หน่วยกิต)</t>
  </si>
  <si>
    <t>1.3.2 กลุ่มวิชามนุษยศาสตร์  (ไม่น้อยกว่า 3  หน่วยกิต)</t>
  </si>
  <si>
    <t>2</t>
  </si>
  <si>
    <t>หมวดวิชาทักษะวิชาชีพ   (ไม่น้อยกว่า  56 หน่วยกิต)</t>
  </si>
  <si>
    <r>
      <t xml:space="preserve">   2.1  กลุ่มทักษะวิชาชีพพื้นฐาน     </t>
    </r>
    <r>
      <rPr>
        <sz val="16"/>
        <color theme="1"/>
        <rFont val="TH SarabunPSK"/>
        <family val="2"/>
      </rPr>
      <t>(15 หน่วยกิต)</t>
    </r>
  </si>
  <si>
    <r>
      <t xml:space="preserve">   2.2  กลุ่มทักษะวิชาชีพเฉพาะ   </t>
    </r>
    <r>
      <rPr>
        <sz val="16"/>
        <color theme="1"/>
        <rFont val="TH SarabunPSK"/>
        <family val="2"/>
      </rPr>
      <t xml:space="preserve"> (21 หน่วยกิต)</t>
    </r>
  </si>
  <si>
    <r>
      <t xml:space="preserve">   2.3  กลุ่มทักษะวิชาชีพเลือก   </t>
    </r>
    <r>
      <rPr>
        <sz val="16"/>
        <color theme="1"/>
        <rFont val="TH SarabunPSK"/>
        <family val="2"/>
      </rPr>
      <t>(ไม่น้อยกว่า 12 หน่วยกิต)</t>
    </r>
  </si>
  <si>
    <r>
      <t xml:space="preserve">   2.4  ฝึกประสบการณ์ทักษะวิชาชีพ</t>
    </r>
    <r>
      <rPr>
        <b/>
        <sz val="16"/>
        <color rgb="FFFF0000"/>
        <rFont val="TH SarabunPSK"/>
        <family val="2"/>
      </rPr>
      <t xml:space="preserve"> </t>
    </r>
    <r>
      <rPr>
        <sz val="16"/>
        <color rgb="FFFF0000"/>
        <rFont val="TH SarabunPSK"/>
        <family val="2"/>
      </rPr>
      <t xml:space="preserve"> ( 4 หน่วยกิต)</t>
    </r>
  </si>
  <si>
    <r>
      <t xml:space="preserve">   2.5  โครงการพัฒนาทักษะวิชาชีพ </t>
    </r>
    <r>
      <rPr>
        <sz val="16"/>
        <color theme="1"/>
        <rFont val="TH SarabunPSK"/>
        <family val="2"/>
      </rPr>
      <t xml:space="preserve"> (4หน่วยกิต)</t>
    </r>
  </si>
  <si>
    <t>3. หมวดวิชาเลือกเสรี   (ไม่น้อยกว่า 6 หน่วยกิต)</t>
  </si>
  <si>
    <t>4. กิจกรรมเสริมหลักสูตร     (2 ชั่วโมงต่อสัปดาห์)</t>
  </si>
  <si>
    <t>รวมไม่น้อยกว่า 83 หน่วยกิต</t>
  </si>
  <si>
    <t>สาขาวิชาเทคนิคเครื่องกล                             สาขางานเทคนิคซ่อมตัวถังและสีรถยนต์</t>
  </si>
  <si>
    <t xml:space="preserve">30000 - 1604 </t>
  </si>
  <si>
    <t>30101 - 2606</t>
  </si>
  <si>
    <t>30001 - 1001</t>
  </si>
  <si>
    <t>กลุ่ม 12 (ทวิภาคี)</t>
  </si>
  <si>
    <t>กลุ่ม 11 (ทวิภาคี)</t>
  </si>
  <si>
    <t xml:space="preserve">โครงงาน </t>
  </si>
  <si>
    <t>กลุ่ม 9 - 10 (ทวิภาคี)</t>
  </si>
  <si>
    <t xml:space="preserve">Specializations: </t>
  </si>
  <si>
    <t xml:space="preserve"> Vehicles </t>
  </si>
  <si>
    <t xml:space="preserve">2013 Curriculum for the Certificate </t>
  </si>
  <si>
    <t xml:space="preserve"> Industrial Machinery </t>
  </si>
  <si>
    <t>of Vocational Education</t>
  </si>
  <si>
    <t xml:space="preserve"> Maritime Mechanics </t>
  </si>
  <si>
    <t>in Industrial Trades</t>
  </si>
  <si>
    <t xml:space="preserve"> Agricultural Machinery </t>
  </si>
  <si>
    <t xml:space="preserve"> Automotive Body and Painting </t>
  </si>
  <si>
    <t xml:space="preserve">Automotive Program </t>
  </si>
  <si>
    <t xml:space="preserve">ประเภทวิชาอุตสาหกรรม </t>
  </si>
  <si>
    <t>(Area of Study : Industrial Trades)</t>
  </si>
  <si>
    <r>
      <t xml:space="preserve">รหัสสาขาวิชา : </t>
    </r>
    <r>
      <rPr>
        <b/>
        <sz val="16"/>
        <color rgb="FFFF0000"/>
        <rFont val="TH SarabunPSK"/>
        <family val="2"/>
      </rPr>
      <t>2101</t>
    </r>
  </si>
  <si>
    <t>(Program : Mechanical Technology)</t>
  </si>
  <si>
    <r>
      <t xml:space="preserve">รหัสสาขางาน : </t>
    </r>
    <r>
      <rPr>
        <sz val="16"/>
        <color rgb="FFFF0000"/>
        <rFont val="TH SarabunPSK"/>
        <family val="2"/>
      </rPr>
      <t>210101</t>
    </r>
  </si>
  <si>
    <r>
      <t xml:space="preserve">ประเภทวิชาอุตสาหกรรม  /  Area of Study : </t>
    </r>
    <r>
      <rPr>
        <b/>
        <sz val="16"/>
        <color rgb="FFFF0000"/>
        <rFont val="TH SarabunPSK"/>
        <family val="2"/>
      </rPr>
      <t>Industrial Trades</t>
    </r>
  </si>
  <si>
    <t>รหัสประเภทวิชา</t>
  </si>
  <si>
    <t>ประเภทวิชา</t>
  </si>
  <si>
    <t>Area of Study</t>
  </si>
  <si>
    <t>รหัสสาขาวิชา</t>
  </si>
  <si>
    <t>สาขาวิชา</t>
  </si>
  <si>
    <t xml:space="preserve"> Program</t>
  </si>
  <si>
    <t>รหัสสาขางาน</t>
  </si>
  <si>
    <t>สาขางาน</t>
  </si>
  <si>
    <t>Field of Specialization</t>
  </si>
  <si>
    <t>อุตสาหกรรม</t>
  </si>
  <si>
    <t>Industrial Trades</t>
  </si>
  <si>
    <t>ช่างยนต์</t>
  </si>
  <si>
    <t>Automotive</t>
  </si>
  <si>
    <t>ยานยนต์</t>
  </si>
  <si>
    <t>สำนักงานคณะกรรมการการอาชีวศึกษา                   กระทรวงศึกษาธิการ</t>
  </si>
  <si>
    <t>(Office of  the Vocational Education Commission)                          (Ministry of Education)</t>
  </si>
  <si>
    <t xml:space="preserve">          </t>
  </si>
  <si>
    <t xml:space="preserve"> สาขาวิชาเทคนิคเครื่องกล                             สาขางานเทคนิคยานยนต์</t>
  </si>
  <si>
    <t>กลุ่ม 1 - 2</t>
  </si>
  <si>
    <r>
      <t xml:space="preserve">1. หมวดวิชาทักษะชีวิต </t>
    </r>
    <r>
      <rPr>
        <sz val="16"/>
        <color theme="1"/>
        <rFont val="TH SarabunPSK"/>
        <family val="2"/>
      </rPr>
      <t xml:space="preserve">        (ไม่น้อยกว่า 21 หน่วยกิต)</t>
    </r>
  </si>
  <si>
    <r>
      <t xml:space="preserve">2. หมวดวิชาทักษะวิชาชีพ        </t>
    </r>
    <r>
      <rPr>
        <sz val="16"/>
        <color theme="1"/>
        <rFont val="TH SarabunPSK"/>
        <family val="2"/>
      </rPr>
      <t xml:space="preserve">   (ไม่น้อยกว่า  56 หน่วยกิต)                                                                      </t>
    </r>
  </si>
  <si>
    <t xml:space="preserve"> กลุ่มทักษะวิชาชีพพื้นฐาน (15หน่วยกิต)</t>
  </si>
  <si>
    <t xml:space="preserve"> กลุ่มทักษะวิชาชีพเฉพาะ (21หน่วยกิต)</t>
  </si>
  <si>
    <t xml:space="preserve"> กลุ่มทักษะวิชาชีพเลือก (ไม่น้อยกว่า 12 หน่วยกิต)</t>
  </si>
  <si>
    <t xml:space="preserve"> ฝึกประสบการณ์ทักษะวิชาชีพ  (4หน่วยกิต)</t>
  </si>
  <si>
    <t xml:space="preserve"> โครงการพัฒนาทักษะวิชาชีพ  (4หน่วยกิต)</t>
  </si>
  <si>
    <r>
      <t xml:space="preserve">3. หมวดวิชาเลือกเสรี   </t>
    </r>
    <r>
      <rPr>
        <sz val="16"/>
        <color theme="1"/>
        <rFont val="TH SarabunPSK"/>
        <family val="2"/>
      </rPr>
      <t xml:space="preserve">  (ไม่น้อยกว่า 6 หน่วยกิต)                                                                  </t>
    </r>
  </si>
  <si>
    <t xml:space="preserve">หน่วยกิต </t>
  </si>
  <si>
    <r>
      <t xml:space="preserve">4. กิจกรรมเสริมหลักสูตร    </t>
    </r>
    <r>
      <rPr>
        <sz val="16"/>
        <color theme="1"/>
        <rFont val="TH SarabunPSK"/>
        <family val="2"/>
      </rPr>
      <t>(2 ชั่วโมงต่อสัปดาห์)</t>
    </r>
  </si>
  <si>
    <t xml:space="preserve">ฝึกงาน </t>
  </si>
  <si>
    <t>กลุ่ม 3 - 4</t>
  </si>
  <si>
    <t>กลุ่ม 5 - 6 ( ม.6)</t>
  </si>
  <si>
    <r>
      <t xml:space="preserve">   2.4  ฝึกประสบการณ์ทักษะวิชาชีพ </t>
    </r>
    <r>
      <rPr>
        <sz val="16"/>
        <color theme="1"/>
        <rFont val="TH SarabunPSK"/>
        <family val="2"/>
      </rPr>
      <t xml:space="preserve"> (4หน่วยกิต)</t>
    </r>
  </si>
  <si>
    <t>รวมเรียนรายวิชาปรับพื้นฐานวิชาชีพ</t>
  </si>
  <si>
    <t>กลุ่ม 5 - 6 ( ม.6 )</t>
  </si>
  <si>
    <r>
      <t>*  รายวิชาปรับพื้นฐานวิชาชีพ  สาขาวิชาเทคนิคเครื่องกล</t>
    </r>
    <r>
      <rPr>
        <sz val="16"/>
        <color theme="1"/>
        <rFont val="TH SarabunPSK"/>
        <family val="2"/>
      </rPr>
      <t xml:space="preserve"> ( 19 หน่วยกิต)</t>
    </r>
  </si>
  <si>
    <t>*  รายวิชาปรับพื้นฐานวิชาชีพสาขาวิชาเทคนิคเครื่องกล   (  19 หน่วยกิต)</t>
  </si>
  <si>
    <t>รวมเรียนทั้งสิ้นไม่น้อยกว่า 102 หน่วยกิต</t>
  </si>
  <si>
    <t>กลุ่ม 7 - 8 ( ม.6)</t>
  </si>
  <si>
    <t>กลุ่ม 7 - 8 ( ม.6 )</t>
  </si>
  <si>
    <t>กลุ่ม 12</t>
  </si>
  <si>
    <t xml:space="preserve"> สาขาวิชาเทคนิคเครื่องกล                              สาขางานเทคนิคยานยนต์</t>
  </si>
  <si>
    <t>สาขาวิชาเทคนิคเครื่องกล</t>
  </si>
  <si>
    <t>งานเครื่องล่างและส่งกำลังยานยนต์</t>
  </si>
  <si>
    <t>แคลคูลัส 1</t>
  </si>
  <si>
    <t>1. หมวดวิชาทักษะชีวิต ( 2 หน่วยกิต )</t>
  </si>
  <si>
    <t>1. หมวดวิชาทักษะชีวิต   ( 2  หน่วยกิต)</t>
  </si>
  <si>
    <t>1. หมวดวิชาทักษะชีวิต  ( 5  หน่วยกิต)</t>
  </si>
  <si>
    <t>1. หมวดวิชาทักษะชีวิต  ( 3  หน่วยกิต)</t>
  </si>
  <si>
    <t xml:space="preserve">1. หมวดวิชาทักษะชีวิต   </t>
  </si>
  <si>
    <t>กลุ่ม 11</t>
  </si>
  <si>
    <t>สรุปโครงสร้างแผนการเรียนสำหรับนักศึกษาที่เข้าศึกษา ในปีการศึกษา 2564</t>
  </si>
  <si>
    <t>กลุ่ม 11    สาขางานเทคนิคซ่อมตัวถังและสีรถยนต์  (ทวิภาคี)</t>
  </si>
  <si>
    <t>กลุ่ม 1-4    สาขางานเทคนิคยานยนต์</t>
  </si>
  <si>
    <t>กลุ่ม 5-8    สาขางานเทคนิคยานยนต์ (ม.6)</t>
  </si>
  <si>
    <t>กลุ่ม 9-10  สาขางานเทคนิคยานยนต์ (ทวิภาคี)</t>
  </si>
  <si>
    <t>กลุ่ม 12    สาขางานเทคนิคยานยนต์ไฟฟ้า  (ทวิภาคี)</t>
  </si>
  <si>
    <r>
      <t>สาขางานเทคนิคยานยนต์</t>
    </r>
    <r>
      <rPr>
        <b/>
        <sz val="18"/>
        <color rgb="FF0000FF"/>
        <rFont val="TH SarabunPSK"/>
        <family val="2"/>
      </rPr>
      <t xml:space="preserve">  ส.64 A 3 - 4</t>
    </r>
  </si>
  <si>
    <t xml:space="preserve">   ส.1     A3-4    1-64</t>
  </si>
  <si>
    <t xml:space="preserve">   ส.1   A3-4     2-64</t>
  </si>
  <si>
    <t xml:space="preserve">   ส.1      A3-4     S-64</t>
  </si>
  <si>
    <t xml:space="preserve">   ส.2      A3-4   1-65</t>
  </si>
  <si>
    <t xml:space="preserve">   ส.2    A3-4   2-65</t>
  </si>
  <si>
    <t>กลุ่ม 9 - 10</t>
  </si>
  <si>
    <t xml:space="preserve"> สาขาวิชาเทคนิคเครื่องกล                สาขางานเทคนิคซ่อมตัวถังและซ่อมสีรถยนต์</t>
  </si>
  <si>
    <t xml:space="preserve"> สาขาวิชาเทคนิคเครื่องกล                              สาขางานเทคนิคยานยนต์ไฟฟ้า</t>
  </si>
  <si>
    <t>สาขาวิชาเทคนิคเครื่องกล                             สาขางานทคนิคยานยนต์ไฟฟ้า</t>
  </si>
  <si>
    <t>วิทยาศาสตร์งานเครื่องกลและการผลิต</t>
  </si>
  <si>
    <t>นิวแมติกส์และไฮดรอลิกส์</t>
  </si>
  <si>
    <t>การบริหารงานคุณภาพในองค์การ</t>
  </si>
  <si>
    <t>1. หมวดวิชาทักษะชีวิต  ( 14  หน่วยกิต)</t>
  </si>
  <si>
    <t xml:space="preserve">     2.3  กลุ่มทักษะวิชาชีพเลือก      ( 9 หน่วยกิต )       </t>
  </si>
  <si>
    <t>1. หมวดวิชาทักษะชีวิต  ( 7  หน่วยกิต)</t>
  </si>
  <si>
    <t>1. หมวดวิชาทักษะชีวิต  ( 8  หน่วยกิต)</t>
  </si>
  <si>
    <t>1. หมวดวิชาทักษะชีวิต  ( 13  หน่วยกิต)</t>
  </si>
  <si>
    <t>(2020 Curriculum for Diploma of Vocational Education)</t>
  </si>
  <si>
    <t>แผนการเรียนนักศึกษาวิทยาลัยเทคนิคลำปาง  รหัส 65</t>
  </si>
  <si>
    <r>
      <rPr>
        <b/>
        <u/>
        <sz val="18"/>
        <color rgb="FF0000FF"/>
        <rFont val="TH SarabunPSK"/>
        <family val="2"/>
      </rPr>
      <t xml:space="preserve">สาขางานเทคนิคยานยนต์ </t>
    </r>
    <r>
      <rPr>
        <b/>
        <sz val="18"/>
        <color rgb="FF0000FF"/>
        <rFont val="TH SarabunPSK"/>
        <family val="2"/>
      </rPr>
      <t xml:space="preserve"> ส. 65 A 1 - 2</t>
    </r>
  </si>
  <si>
    <t>แผนการเรียนสำหรับนักศึกษาที่เข้าศึกษา ในปีการศึกษา 2565</t>
  </si>
  <si>
    <t>สรุปโครงสร้างแผนการเรียนสำหรับนักศึกษาที่เข้าศึกษา ในปีการศึกษา 2565</t>
  </si>
  <si>
    <r>
      <t>สาขางานเทคนิคยานยนต์</t>
    </r>
    <r>
      <rPr>
        <b/>
        <sz val="18"/>
        <color rgb="FF0000FF"/>
        <rFont val="TH SarabunPSK"/>
        <family val="2"/>
      </rPr>
      <t xml:space="preserve">  ส. 65 A 1 - 2</t>
    </r>
  </si>
  <si>
    <t xml:space="preserve">   ส.1     A1-2    1-65</t>
  </si>
  <si>
    <t xml:space="preserve">   ส.1   A1-2     2-65</t>
  </si>
  <si>
    <t xml:space="preserve">   ส.1      A1-2     S-65</t>
  </si>
  <si>
    <t xml:space="preserve">   ส.2      A1-2     1-66</t>
  </si>
  <si>
    <t xml:space="preserve">   ส.2    A1-2     2-66</t>
  </si>
  <si>
    <t xml:space="preserve">     2.5  โครงการพัฒนาทักษะวิชาชีพ      </t>
  </si>
  <si>
    <t xml:space="preserve">     2.5  โครงการพัฒนาทักษะวิชาชีพ  ( 2 หน่วยกิต ) </t>
  </si>
  <si>
    <t xml:space="preserve">     2.1  กลุ่มทักษะวิชาชีพพื้นฐาน    ( 2 หน่วยกิต )   </t>
  </si>
  <si>
    <r>
      <t>สาขางานเทคนิคยานยนต์ไฟฟ้า</t>
    </r>
    <r>
      <rPr>
        <b/>
        <sz val="18"/>
        <color rgb="FF0000FF"/>
        <rFont val="TH SarabunPSK"/>
        <family val="2"/>
      </rPr>
      <t xml:space="preserve">  ส. 65 A 12 ( ทวิภาคี )</t>
    </r>
  </si>
  <si>
    <t xml:space="preserve">   ส.1      A12    1-65</t>
  </si>
  <si>
    <t xml:space="preserve">   ส.1      A12    2-65</t>
  </si>
  <si>
    <t xml:space="preserve">   ส.1      A12    S-65</t>
  </si>
  <si>
    <t xml:space="preserve">   ส.2      A12    1-66</t>
  </si>
  <si>
    <t xml:space="preserve">   ส.2      A12    2-66</t>
  </si>
  <si>
    <t xml:space="preserve">     2.5  โครงการพัฒนาทักษะวิชาชีพ           </t>
  </si>
  <si>
    <t xml:space="preserve">การบริหารงานคุณภาพในองค์การ </t>
  </si>
  <si>
    <t xml:space="preserve">     2.1  กลุ่มทักษะวิชาชีพพื้นฐาน  ( 2 หน่วยกิต )    </t>
  </si>
  <si>
    <r>
      <t xml:space="preserve">แผนการเรียนนักศึกษาวิทยาลัยเทคนิคลำปาง </t>
    </r>
    <r>
      <rPr>
        <b/>
        <sz val="16"/>
        <color rgb="FF0000FF"/>
        <rFont val="TH SarabunPSK"/>
        <family val="2"/>
      </rPr>
      <t>รหัส  65  แผนกวิชาช่างยนต์</t>
    </r>
  </si>
  <si>
    <t>ปวส. 1 A กลุ่ม 1-2                                            ภาคเรียนที่ 1   (1 /2565)</t>
  </si>
  <si>
    <t>ปวส. 1 A กลุ่ม 1-2                                            ภาคเรียนที่ 2   (2 /2565)</t>
  </si>
  <si>
    <t>ปวส. 1 A กลุ่ม 1-2                                            ภาคเรียนฤดูร้อน 2565 (S_2565)</t>
  </si>
  <si>
    <t>ปวส. 2 A กลุ่ม 1-2                                            ภาคเรียนที่ 3   (1 /2566)</t>
  </si>
  <si>
    <t>ปวส. 2 A กลุ่ม 1-2                                            ภาคเรียนที่ 4   (2 /2566)</t>
  </si>
  <si>
    <r>
      <rPr>
        <b/>
        <u/>
        <sz val="18"/>
        <color rgb="FF0000FF"/>
        <rFont val="TH SarabunPSK"/>
        <family val="2"/>
      </rPr>
      <t xml:space="preserve">สาขางานเทคนิคยานยนต์ </t>
    </r>
    <r>
      <rPr>
        <b/>
        <sz val="14"/>
        <color rgb="FF0000FF"/>
        <rFont val="TH SarabunPSK"/>
        <family val="2"/>
      </rPr>
      <t xml:space="preserve"> </t>
    </r>
    <r>
      <rPr>
        <b/>
        <sz val="18"/>
        <color rgb="FF0000FF"/>
        <rFont val="TH SarabunPSK"/>
        <family val="2"/>
      </rPr>
      <t>ส. 65 A 3 - 4</t>
    </r>
  </si>
  <si>
    <t>ปวส. 1 A กลุ่ม 3-4                                            ภาคเรียนที่ 1   (1 /2565)</t>
  </si>
  <si>
    <t>ปวส. 1 A กลุ่ม 3-4                                                      ภาคเรียนที่ 2   (2 /2565)</t>
  </si>
  <si>
    <t>ปวส. 1 A กลุ่ม 3-4                                    ภาคเรียนฤดูร้อน 2565 (S_2565)</t>
  </si>
  <si>
    <t>ปวส. 2 A กลุ่ม 3-4                                            ภาคเรียนที่ 3   (1 /2566)</t>
  </si>
  <si>
    <t>ปวส. 2 A กลุ่ม 3-4                                                ภาคเรียนที่ 4   (2 /2566)</t>
  </si>
  <si>
    <r>
      <rPr>
        <b/>
        <u/>
        <sz val="18"/>
        <color rgb="FF0000FF"/>
        <rFont val="TH SarabunPSK"/>
        <family val="2"/>
      </rPr>
      <t xml:space="preserve">สาขางานเทคนิคยานยนต์ </t>
    </r>
    <r>
      <rPr>
        <b/>
        <sz val="18"/>
        <color rgb="FF0000FF"/>
        <rFont val="TH SarabunPSK"/>
        <family val="2"/>
      </rPr>
      <t xml:space="preserve"> ส. 65 A 5 - 6 ( ม.6)</t>
    </r>
  </si>
  <si>
    <r>
      <t>สาขางานเทคนิคยานยนต์</t>
    </r>
    <r>
      <rPr>
        <b/>
        <sz val="18"/>
        <color rgb="FF0000FF"/>
        <rFont val="TH SarabunPSK"/>
        <family val="2"/>
      </rPr>
      <t xml:space="preserve">  ส. 65 A 5 - 6  ( ม.6 )</t>
    </r>
  </si>
  <si>
    <t xml:space="preserve">   ส.1     A5-6   1-65</t>
  </si>
  <si>
    <t xml:space="preserve">   ส.1   A5-6     2-65</t>
  </si>
  <si>
    <t xml:space="preserve">   ส.1      A5-6     S-65</t>
  </si>
  <si>
    <t xml:space="preserve">   ส.2      A5-6     1-66</t>
  </si>
  <si>
    <t xml:space="preserve">   ส.2    A5-6    2-66</t>
  </si>
  <si>
    <t>ปวส. 1 A กลุ่ม 5-6 ( ม.6)                                         ภาคเรียนที่ 1   (1 /2565)</t>
  </si>
  <si>
    <t>ปวส. 1 A กลุ่ม 5-6 ( ม.6)                                               ภาคเรียนที่ 2   (2 /2565)</t>
  </si>
  <si>
    <t>ปวส. 1 A กลุ่ม 5-6 ( ม.6)                                              ภาคเรียนฤดูร้อน 2565 (S_2565)</t>
  </si>
  <si>
    <t>ปวส. 2 A กลุ่ม 5-6 ( ม.6)                                               ภาคเรียนที่ 4   (2 /2566)</t>
  </si>
  <si>
    <r>
      <rPr>
        <b/>
        <u/>
        <sz val="18"/>
        <color rgb="FF0000FF"/>
        <rFont val="TH SarabunPSK"/>
        <family val="2"/>
      </rPr>
      <t xml:space="preserve">สาขางานเทคนิคยานยนต์ </t>
    </r>
    <r>
      <rPr>
        <b/>
        <sz val="14"/>
        <color rgb="FF0000FF"/>
        <rFont val="TH SarabunPSK"/>
        <family val="2"/>
      </rPr>
      <t xml:space="preserve"> </t>
    </r>
    <r>
      <rPr>
        <b/>
        <sz val="18"/>
        <color rgb="FF0000FF"/>
        <rFont val="TH SarabunPSK"/>
        <family val="2"/>
      </rPr>
      <t>ส.65 A 7 - 8 ( ม.6)</t>
    </r>
  </si>
  <si>
    <r>
      <t>สาขางานเทคนิคยานยนต์</t>
    </r>
    <r>
      <rPr>
        <b/>
        <sz val="18"/>
        <color rgb="FF0000FF"/>
        <rFont val="TH SarabunPSK"/>
        <family val="2"/>
      </rPr>
      <t xml:space="preserve">  ส.65 A 7 - 8  ( ม.6 )</t>
    </r>
  </si>
  <si>
    <t xml:space="preserve">  ส.1   A7-8   S-64</t>
  </si>
  <si>
    <t xml:space="preserve">  ส.1   A5-6   S-64</t>
  </si>
  <si>
    <t xml:space="preserve">   ส.1     A7-8     1-65</t>
  </si>
  <si>
    <t xml:space="preserve">   ส.1   A7-8      2-65</t>
  </si>
  <si>
    <t xml:space="preserve">   ส.1      A7-8     S-65</t>
  </si>
  <si>
    <t xml:space="preserve">   ส.2      A7-8      1-66</t>
  </si>
  <si>
    <t xml:space="preserve">   ส.2    A7-8      2-66</t>
  </si>
  <si>
    <t>ปวส. 1 A กลุ่ม 7-8 ( ม.6)                                          ภาคเรียนที่ 1   (1 /2565)</t>
  </si>
  <si>
    <t>ปวส. 1 A กลุ่ม 7-8 ( ม.6)                                             ภาคเรียนที่ 2   (2 /2565)</t>
  </si>
  <si>
    <t>ปวส. 1 A กลุ่ม 7-8 ( ม.6)                                          ภาคเรียนฤดูร้อน 2565 (S_2565)</t>
  </si>
  <si>
    <t>ปวส. 2 A กลุ่ม 7-8 ( ม.6)                                          ภาคเรียนที่ 3 (1 /2566)</t>
  </si>
  <si>
    <t>ปวส. 2 A กลุ่ม 7-8 ( ม.6)                                               ภาคเรียนที่ 4 (2 /2566)</t>
  </si>
  <si>
    <r>
      <rPr>
        <b/>
        <u/>
        <sz val="18"/>
        <color rgb="FF0000FF"/>
        <rFont val="TH SarabunPSK"/>
        <family val="2"/>
      </rPr>
      <t xml:space="preserve">สาขางานสาขางานเทคนิคยานยนต์ </t>
    </r>
    <r>
      <rPr>
        <b/>
        <sz val="14"/>
        <color rgb="FF0000FF"/>
        <rFont val="TH SarabunPSK"/>
        <family val="2"/>
      </rPr>
      <t xml:space="preserve"> </t>
    </r>
    <r>
      <rPr>
        <b/>
        <sz val="18"/>
        <color rgb="FF0000FF"/>
        <rFont val="TH SarabunPSK"/>
        <family val="2"/>
      </rPr>
      <t>ส.65 A 9 - 10</t>
    </r>
  </si>
  <si>
    <r>
      <t>สาขางานเทคนิคยานยนต์</t>
    </r>
    <r>
      <rPr>
        <b/>
        <sz val="18"/>
        <color rgb="FF0000FF"/>
        <rFont val="TH SarabunPSK"/>
        <family val="2"/>
      </rPr>
      <t xml:space="preserve">  ส.65 A 9 - 10 (ทวิภาคี)</t>
    </r>
  </si>
  <si>
    <t xml:space="preserve">   ส.1   A9-10    1-65</t>
  </si>
  <si>
    <t xml:space="preserve">   ส.1    A9-10    2-65</t>
  </si>
  <si>
    <t xml:space="preserve">   ส.1    A9-10    S-65</t>
  </si>
  <si>
    <t xml:space="preserve">   ส.2    A9-10    1-66</t>
  </si>
  <si>
    <t xml:space="preserve">   ส.2   A9-10    2-66</t>
  </si>
  <si>
    <t>ปวส. 1 A กลุ่ม  9 - 10 ( ทวิภาคี )                                            ภาคเรียนที่ 1 (1 /2565)</t>
  </si>
  <si>
    <t>ปวส. 1 A กลุ่ม  9 - 10 ( ทวิภาคี )                                            ภาคเรียนที่ 2 (2 /2565)</t>
  </si>
  <si>
    <t>ปวส. 1 A กลุ่ม  9 - 10 ( ทวิภาคี )                                            ภาคเรียนฤดูร้อน 2565 (S_2565)</t>
  </si>
  <si>
    <t>ปวส. 2 A กลุ่ม  9 - 10 ( ทวิภาคี )                                            ภาคเรียนที่ 4   (2 /2566)</t>
  </si>
  <si>
    <r>
      <rPr>
        <b/>
        <u/>
        <sz val="18"/>
        <color rgb="FF0000FF"/>
        <rFont val="TH SarabunPSK"/>
        <family val="2"/>
      </rPr>
      <t xml:space="preserve">สาขางานเทคนิคซ่อมตัวถังและซ่อมสีรถยนต์ </t>
    </r>
    <r>
      <rPr>
        <b/>
        <sz val="14"/>
        <color rgb="FF0000FF"/>
        <rFont val="TH SarabunPSK"/>
        <family val="2"/>
      </rPr>
      <t xml:space="preserve"> </t>
    </r>
    <r>
      <rPr>
        <b/>
        <sz val="18"/>
        <color rgb="FF0000FF"/>
        <rFont val="TH SarabunPSK"/>
        <family val="2"/>
      </rPr>
      <t>ส.65 A 11</t>
    </r>
  </si>
  <si>
    <r>
      <t>สาขางานเทคนิคซ่อมตัวถังและสีรถยนต์</t>
    </r>
    <r>
      <rPr>
        <b/>
        <sz val="18"/>
        <color rgb="FF0000FF"/>
        <rFont val="TH SarabunPSK"/>
        <family val="2"/>
      </rPr>
      <t xml:space="preserve">  ส.65 A 11 ( ทวิภาคี )</t>
    </r>
  </si>
  <si>
    <t xml:space="preserve"> ส.1    A11    1-65</t>
  </si>
  <si>
    <t xml:space="preserve">   ส.1    A11    2-65</t>
  </si>
  <si>
    <t xml:space="preserve">   ส.1    A11    S-65</t>
  </si>
  <si>
    <t xml:space="preserve">   ส.2    A11    1-66</t>
  </si>
  <si>
    <t xml:space="preserve">   ส.2    A11    2-66</t>
  </si>
  <si>
    <t>ปวส. 1 A กลุ่ม  11 ( ทวิภาคี )                                            ภาคเรียนที่ 1 (1 /2565)</t>
  </si>
  <si>
    <t>ปวส. 1 A กลุ่ม  11 ( ทวิภาคี )                                         ภาคเรียนที่ 2 (2 /2565)</t>
  </si>
  <si>
    <t>ปวส. 2 A กลุ่ม  11 ( ทวิภาคี )                                               ภาคเรียนที่ 3 (1 /2566)</t>
  </si>
  <si>
    <t>ปวส. 2 A กลุ่ม  11 ( ทวิภาคี )                                              ภาคเรียนที่ 4   (2 /2566)</t>
  </si>
  <si>
    <r>
      <rPr>
        <b/>
        <u/>
        <sz val="18"/>
        <color rgb="FF0000FF"/>
        <rFont val="TH SarabunPSK"/>
        <family val="2"/>
      </rPr>
      <t xml:space="preserve">สาขางานเทคนิคยานยนต์ไฟฟ้า </t>
    </r>
    <r>
      <rPr>
        <b/>
        <sz val="14"/>
        <color rgb="FF0000FF"/>
        <rFont val="TH SarabunPSK"/>
        <family val="2"/>
      </rPr>
      <t xml:space="preserve"> </t>
    </r>
    <r>
      <rPr>
        <b/>
        <sz val="18"/>
        <color rgb="FF0000FF"/>
        <rFont val="TH SarabunPSK"/>
        <family val="2"/>
      </rPr>
      <t>ส.65 A 12</t>
    </r>
  </si>
  <si>
    <t>ปวส. 1 A กลุ่ม  12  ( ทวิภาคี )                                              ภาคเรียนที่ 1   (1 /2565)</t>
  </si>
  <si>
    <t>ปวส. 1 A กลุ่ม  12  ( ทวิภาคี )                                             ภาคเรียนที่ 2 (2/2565)</t>
  </si>
  <si>
    <t>ปวส. 2 A กลุ่ม  12  ( ทวิภาคี )                                            ภาคเรียนที่ 3   (1 /2566)</t>
  </si>
  <si>
    <t>ปวส. 2 A กลุ่ม  12  ( ทวิภาคี )                                            ภาคเรียนที่ 4   (2 /2566)</t>
  </si>
  <si>
    <t>ปวส. 2 A กลุ่ม 5-6 ( ม.6)                                               ภาคเรียนที่ 3   (1 /2566)</t>
  </si>
  <si>
    <t xml:space="preserve">     2.1  กลุ่มทักษะวิชาชีพพื้นฐาน     ( 8 หน่วยกิต )</t>
  </si>
  <si>
    <t xml:space="preserve">     2.1  กลุ่มทักษะวิชาชีพพื้นฐาน       ( 1 หน่วยกิต )       </t>
  </si>
  <si>
    <t xml:space="preserve">     2.3  กลุ่มทักษะวิชาชีพเลือก       ( 3 หน่วยกิต )       </t>
  </si>
  <si>
    <t xml:space="preserve">     2.3  กลุ่มทักษะวิชาชีพเลือก      ( 6 หน่วยกิต )</t>
  </si>
  <si>
    <t>ปวส. 2 A กลุ่ม  9 - 10 ( ทวิภาคี )                                            ภาคเรียนที่ 3 (1 /2566)</t>
  </si>
  <si>
    <t>30102 - 8503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</si>
</sst>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6" x14ac:knownFonts="1"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b/>
      <sz val="16"/>
      <color rgb="FF0000FF"/>
      <name val="TH SarabunPSK"/>
      <family val="2"/>
    </font>
    <font>
      <b/>
      <sz val="16"/>
      <color theme="5" tint="-0.249977111117893"/>
      <name val="TH SarabunPSK"/>
      <family val="2"/>
    </font>
    <font>
      <sz val="11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5" tint="-0.499984740745262"/>
      <name val="TH SarabunPSK"/>
      <family val="2"/>
    </font>
    <font>
      <sz val="16"/>
      <color rgb="FFFF0000"/>
      <name val="TH SarabunPSK"/>
      <family val="2"/>
    </font>
    <font>
      <sz val="14"/>
      <name val="Cordia New"/>
      <family val="2"/>
    </font>
    <font>
      <sz val="16"/>
      <name val="TH SarabunPSK"/>
      <family val="2"/>
    </font>
    <font>
      <b/>
      <sz val="16"/>
      <name val="TH SarabunPSK"/>
      <family val="2"/>
    </font>
    <font>
      <sz val="16"/>
      <color indexed="8"/>
      <name val="TH SarabunPSK"/>
      <family val="2"/>
    </font>
    <font>
      <sz val="16"/>
      <color rgb="FF000000"/>
      <name val="TH SarabunPSK"/>
      <family val="2"/>
    </font>
    <font>
      <b/>
      <sz val="18"/>
      <color rgb="FFFF0000"/>
      <name val="TH SarabunPSK"/>
      <family val="2"/>
    </font>
    <font>
      <b/>
      <sz val="14"/>
      <color rgb="FFFF0000"/>
      <name val="TH SarabunPSK"/>
      <family val="2"/>
    </font>
    <font>
      <sz val="14"/>
      <color theme="1"/>
      <name val="TH SarabunPSK"/>
      <family val="2"/>
    </font>
    <font>
      <sz val="11"/>
      <color rgb="FF000000"/>
      <name val="Calibri"/>
      <family val="2"/>
      <charset val="204"/>
    </font>
    <font>
      <sz val="18"/>
      <color rgb="FFFF0000"/>
      <name val="TH SarabunPSK"/>
      <family val="2"/>
    </font>
    <font>
      <b/>
      <sz val="11"/>
      <color theme="1"/>
      <name val="TH SarabunPSK"/>
      <family val="2"/>
    </font>
    <font>
      <b/>
      <sz val="18"/>
      <name val="TH SarabunPSK"/>
      <family val="2"/>
    </font>
    <font>
      <sz val="16"/>
      <color theme="5" tint="-0.499984740745262"/>
      <name val="TH SarabunPSK"/>
      <family val="2"/>
    </font>
    <font>
      <sz val="11"/>
      <color theme="5" tint="-0.499984740745262"/>
      <name val="TH SarabunPSK"/>
      <family val="2"/>
    </font>
    <font>
      <sz val="11"/>
      <color rgb="FFFF0000"/>
      <name val="Tahoma"/>
      <family val="2"/>
      <charset val="222"/>
      <scheme val="minor"/>
    </font>
    <font>
      <b/>
      <sz val="22"/>
      <name val="TH SarabunPSK"/>
      <family val="2"/>
    </font>
    <font>
      <sz val="20"/>
      <color theme="5" tint="-0.499984740745262"/>
      <name val="TH SarabunPSK"/>
      <family val="2"/>
    </font>
    <font>
      <sz val="18"/>
      <color theme="1"/>
      <name val="TH SarabunPSK"/>
      <family val="2"/>
    </font>
    <font>
      <b/>
      <sz val="22"/>
      <color rgb="FF0000FF"/>
      <name val="TH SarabunPSK"/>
      <family val="2"/>
    </font>
    <font>
      <b/>
      <sz val="16"/>
      <color rgb="FFFFFF00"/>
      <name val="TH SarabunPSK"/>
      <family val="2"/>
    </font>
    <font>
      <b/>
      <sz val="18"/>
      <color rgb="FF0000FF"/>
      <name val="TH SarabunPSK"/>
      <family val="2"/>
    </font>
    <font>
      <b/>
      <u/>
      <sz val="18"/>
      <color rgb="FF0000FF"/>
      <name val="TH SarabunPSK"/>
      <family val="2"/>
    </font>
    <font>
      <b/>
      <sz val="18"/>
      <color theme="1"/>
      <name val="TH SarabunPSK"/>
      <family val="2"/>
    </font>
    <font>
      <sz val="10"/>
      <color rgb="FF0000FF"/>
      <name val="AngsanaUPC"/>
      <family val="1"/>
    </font>
    <font>
      <sz val="16"/>
      <color rgb="FF0000FF"/>
      <name val="TH SarabunPSK"/>
      <family val="2"/>
    </font>
    <font>
      <b/>
      <sz val="16"/>
      <color rgb="FFFF0000"/>
      <name val="TH SarabunPSK"/>
      <family val="2"/>
    </font>
    <font>
      <b/>
      <sz val="14"/>
      <color theme="1"/>
      <name val="TH SarabunPSK"/>
      <family val="2"/>
    </font>
    <font>
      <sz val="14"/>
      <color rgb="FF0000FF"/>
      <name val="TH SarabunPSK"/>
      <family val="2"/>
    </font>
    <font>
      <b/>
      <sz val="14"/>
      <name val="TH SarabunPSK"/>
      <family val="2"/>
    </font>
    <font>
      <sz val="14"/>
      <name val="TH SarabunPSK"/>
      <family val="2"/>
    </font>
    <font>
      <b/>
      <sz val="14"/>
      <color rgb="FF0000FF"/>
      <name val="TH SarabunPSK"/>
      <family val="2"/>
    </font>
    <font>
      <sz val="12"/>
      <color theme="1"/>
      <name val="TH SarabunPSK"/>
      <family val="2"/>
    </font>
    <font>
      <b/>
      <sz val="16"/>
      <color theme="4" tint="0.79998168889431442"/>
      <name val="TH SarabunPSK"/>
      <family val="2"/>
    </font>
    <font>
      <sz val="16"/>
      <color theme="4" tint="0.79998168889431442"/>
      <name val="TH SarabunPSK"/>
      <family val="2"/>
    </font>
    <font>
      <b/>
      <sz val="16"/>
      <color rgb="FFC00000"/>
      <name val="TH SarabunPSK"/>
      <family val="2"/>
    </font>
    <font>
      <sz val="11"/>
      <name val="TH SarabunPSK"/>
      <family val="2"/>
    </font>
    <font>
      <b/>
      <sz val="12"/>
      <color rgb="FF0000FF"/>
      <name val="TH SarabunPSK"/>
      <family val="2"/>
    </font>
    <font>
      <sz val="11"/>
      <color rgb="FFFFFF00"/>
      <name val="TH SarabunPSK"/>
      <family val="2"/>
    </font>
    <font>
      <sz val="11"/>
      <color rgb="FFFF0000"/>
      <name val="TH SarabunPSK"/>
      <family val="2"/>
    </font>
    <font>
      <b/>
      <sz val="26"/>
      <color theme="1"/>
      <name val="TH SarabunPSK"/>
      <family val="2"/>
    </font>
    <font>
      <b/>
      <sz val="22"/>
      <color theme="1"/>
      <name val="TH SarabunPSK"/>
      <family val="2"/>
    </font>
    <font>
      <sz val="16"/>
      <color theme="2" tint="-0.499984740745262"/>
      <name val="TH SarabunPSK"/>
      <family val="2"/>
    </font>
    <font>
      <b/>
      <sz val="48"/>
      <name val="TH SarabunPSK"/>
      <family val="2"/>
    </font>
    <font>
      <sz val="11"/>
      <color rgb="FF0000FF"/>
      <name val="TH SarabunPSK"/>
      <family val="2"/>
    </font>
    <font>
      <b/>
      <sz val="36"/>
      <name val="TH SarabunPSK"/>
      <family val="2"/>
    </font>
    <font>
      <b/>
      <sz val="28"/>
      <name val="TH SarabunPSK"/>
      <family val="2"/>
    </font>
    <font>
      <sz val="10"/>
      <color rgb="FF000000"/>
      <name val="TH SarabunPSK"/>
      <family val="2"/>
    </font>
    <font>
      <sz val="12"/>
      <color rgb="FF000000"/>
      <name val="TH SarabunPSK"/>
      <family val="2"/>
    </font>
    <font>
      <b/>
      <sz val="36"/>
      <color theme="1"/>
      <name val="TH SarabunPSK"/>
      <family val="2"/>
    </font>
    <font>
      <b/>
      <sz val="28"/>
      <color rgb="FF0000FF"/>
      <name val="TH SarabunPSK"/>
      <family val="2"/>
    </font>
    <font>
      <b/>
      <sz val="20"/>
      <color theme="1"/>
      <name val="TH SarabunPSK"/>
      <family val="2"/>
    </font>
    <font>
      <b/>
      <sz val="24"/>
      <color rgb="FF0000FF"/>
      <name val="TH SarabunPSK"/>
      <family val="2"/>
    </font>
    <font>
      <b/>
      <sz val="20"/>
      <color rgb="FF0000FF"/>
      <name val="TH SarabunPSK"/>
      <family val="2"/>
    </font>
    <font>
      <b/>
      <u/>
      <sz val="16"/>
      <color theme="1"/>
      <name val="TH SarabunPSK"/>
      <family val="2"/>
    </font>
    <font>
      <b/>
      <sz val="24"/>
      <name val="TH SarabunPSK"/>
      <family val="2"/>
    </font>
    <font>
      <sz val="10"/>
      <color rgb="FF0000FF"/>
      <name val="TH SarabunPSK"/>
      <family val="2"/>
    </font>
    <font>
      <sz val="8"/>
      <name val="Tahoma"/>
      <family val="2"/>
      <charset val="222"/>
      <scheme val="minor"/>
    </font>
    <font>
      <sz val="12"/>
      <name val="TH SarabunPSK"/>
      <family val="2"/>
    </font>
  </fonts>
  <fills count="14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D9D9D9"/>
      </patternFill>
    </fill>
    <fill>
      <patternFill patternType="solid">
        <fgColor theme="0"/>
        <bgColor indexed="64"/>
      </patternFill>
    </fill>
  </fills>
  <borders count="3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 style="thin">
        <color indexed="64"/>
      </left>
      <right/>
      <top style="hair">
        <color indexed="64"/>
      </top>
      <bottom style="double">
        <color auto="1"/>
      </bottom>
      <diagonal/>
    </border>
    <border>
      <left/>
      <right/>
      <top style="hair">
        <color indexed="64"/>
      </top>
      <bottom style="double">
        <color auto="1"/>
      </bottom>
      <diagonal/>
    </border>
    <border>
      <left/>
      <right style="thin">
        <color auto="1"/>
      </right>
      <top style="hair">
        <color indexed="64"/>
      </top>
      <bottom style="double">
        <color auto="1"/>
      </bottom>
      <diagonal/>
    </border>
    <border>
      <left style="thin">
        <color indexed="64"/>
      </left>
      <right style="thin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double">
        <color auto="1"/>
      </top>
      <bottom style="hair">
        <color auto="1"/>
      </bottom>
      <diagonal/>
    </border>
    <border>
      <left/>
      <right/>
      <top style="double">
        <color auto="1"/>
      </top>
      <bottom style="hair">
        <color auto="1"/>
      </bottom>
      <diagonal/>
    </border>
    <border>
      <left/>
      <right style="thin">
        <color auto="1"/>
      </right>
      <top style="double">
        <color auto="1"/>
      </top>
      <bottom style="hair">
        <color auto="1"/>
      </bottom>
      <diagonal/>
    </border>
  </borders>
  <cellStyleXfs count="4">
    <xf numFmtId="0" fontId="0" fillId="0" borderId="0"/>
    <xf numFmtId="0" fontId="8" fillId="0" borderId="0"/>
    <xf numFmtId="0" fontId="16" fillId="0" borderId="0"/>
    <xf numFmtId="0" fontId="16" fillId="0" borderId="0"/>
  </cellStyleXfs>
  <cellXfs count="356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1" fillId="0" borderId="1" xfId="0" applyFont="1" applyBorder="1" applyAlignment="1">
      <alignment horizontal="center" vertical="top" wrapText="1"/>
    </xf>
    <xf numFmtId="0" fontId="5" fillId="0" borderId="0" xfId="0" applyFont="1" applyAlignment="1">
      <alignment vertical="center"/>
    </xf>
    <xf numFmtId="0" fontId="4" fillId="0" borderId="2" xfId="0" applyFont="1" applyBorder="1" applyAlignment="1">
      <alignment vertical="top" wrapText="1"/>
    </xf>
    <xf numFmtId="0" fontId="6" fillId="0" borderId="2" xfId="0" applyFont="1" applyBorder="1" applyAlignment="1">
      <alignment vertical="top" wrapText="1"/>
    </xf>
    <xf numFmtId="0" fontId="5" fillId="0" borderId="2" xfId="0" applyFont="1" applyBorder="1" applyAlignment="1">
      <alignment horizontal="center" vertical="top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left" vertical="center" wrapText="1"/>
    </xf>
    <xf numFmtId="0" fontId="4" fillId="0" borderId="4" xfId="0" applyFont="1" applyBorder="1" applyAlignment="1">
      <alignment vertical="top" wrapText="1"/>
    </xf>
    <xf numFmtId="0" fontId="6" fillId="0" borderId="4" xfId="0" applyFont="1" applyBorder="1" applyAlignment="1">
      <alignment vertical="top" wrapText="1"/>
    </xf>
    <xf numFmtId="0" fontId="5" fillId="0" borderId="4" xfId="0" applyFont="1" applyBorder="1" applyAlignment="1">
      <alignment horizontal="center" vertical="top" wrapText="1"/>
    </xf>
    <xf numFmtId="0" fontId="5" fillId="0" borderId="4" xfId="0" applyFont="1" applyBorder="1" applyAlignment="1">
      <alignment vertical="center" wrapText="1"/>
    </xf>
    <xf numFmtId="0" fontId="7" fillId="0" borderId="3" xfId="0" applyFont="1" applyBorder="1" applyAlignment="1">
      <alignment horizontal="center" vertical="top" wrapText="1"/>
    </xf>
    <xf numFmtId="0" fontId="7" fillId="0" borderId="4" xfId="0" applyFont="1" applyBorder="1"/>
    <xf numFmtId="0" fontId="7" fillId="0" borderId="4" xfId="0" applyFont="1" applyBorder="1" applyAlignment="1">
      <alignment horizontal="center"/>
    </xf>
    <xf numFmtId="0" fontId="5" fillId="0" borderId="4" xfId="0" applyFont="1" applyBorder="1" applyAlignment="1">
      <alignment vertical="top" wrapText="1"/>
    </xf>
    <xf numFmtId="0" fontId="9" fillId="0" borderId="4" xfId="1" applyFont="1" applyBorder="1" applyAlignment="1" applyProtection="1">
      <alignment horizontal="center" vertical="top" wrapText="1"/>
      <protection locked="0"/>
    </xf>
    <xf numFmtId="0" fontId="9" fillId="0" borderId="5" xfId="1" applyFont="1" applyBorder="1" applyAlignment="1" applyProtection="1">
      <alignment horizontal="center" vertical="top" wrapText="1"/>
      <protection locked="0"/>
    </xf>
    <xf numFmtId="0" fontId="1" fillId="0" borderId="4" xfId="0" applyFont="1" applyBorder="1" applyAlignment="1">
      <alignment vertical="top" wrapText="1"/>
    </xf>
    <xf numFmtId="0" fontId="11" fillId="0" borderId="4" xfId="0" applyFont="1" applyBorder="1" applyAlignment="1">
      <alignment vertical="top" wrapText="1"/>
    </xf>
    <xf numFmtId="0" fontId="5" fillId="0" borderId="6" xfId="0" applyFont="1" applyBorder="1" applyAlignment="1">
      <alignment horizontal="center" vertical="top" wrapText="1"/>
    </xf>
    <xf numFmtId="0" fontId="5" fillId="0" borderId="6" xfId="0" applyFont="1" applyBorder="1" applyAlignment="1">
      <alignment vertical="top" wrapText="1"/>
    </xf>
    <xf numFmtId="0" fontId="5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0" xfId="0" applyFont="1"/>
    <xf numFmtId="0" fontId="1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0" borderId="0" xfId="0" applyFont="1"/>
    <xf numFmtId="0" fontId="5" fillId="0" borderId="0" xfId="0" applyFont="1" applyAlignment="1">
      <alignment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center" wrapText="1"/>
    </xf>
    <xf numFmtId="0" fontId="5" fillId="0" borderId="4" xfId="0" applyFont="1" applyBorder="1"/>
    <xf numFmtId="0" fontId="14" fillId="0" borderId="4" xfId="0" applyFont="1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15" fillId="0" borderId="4" xfId="0" applyFont="1" applyBorder="1" applyAlignment="1">
      <alignment horizontal="center"/>
    </xf>
    <xf numFmtId="0" fontId="15" fillId="0" borderId="4" xfId="0" applyFont="1" applyBorder="1"/>
    <xf numFmtId="0" fontId="15" fillId="0" borderId="5" xfId="0" applyFont="1" applyBorder="1" applyAlignment="1">
      <alignment horizontal="center"/>
    </xf>
    <xf numFmtId="0" fontId="7" fillId="0" borderId="4" xfId="0" applyFont="1" applyBorder="1" applyAlignment="1">
      <alignment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/>
    </xf>
    <xf numFmtId="0" fontId="7" fillId="0" borderId="4" xfId="0" applyFont="1" applyBorder="1" applyAlignment="1">
      <alignment horizontal="center" vertical="top" wrapText="1"/>
    </xf>
    <xf numFmtId="0" fontId="7" fillId="0" borderId="4" xfId="0" applyFont="1" applyBorder="1" applyAlignment="1">
      <alignment vertical="top" wrapText="1"/>
    </xf>
    <xf numFmtId="0" fontId="7" fillId="0" borderId="5" xfId="0" applyFont="1" applyBorder="1" applyAlignment="1">
      <alignment horizontal="center" vertical="top" wrapText="1"/>
    </xf>
    <xf numFmtId="0" fontId="7" fillId="0" borderId="5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0" borderId="4" xfId="0" applyFont="1" applyBorder="1" applyAlignment="1">
      <alignment vertical="center"/>
    </xf>
    <xf numFmtId="0" fontId="6" fillId="0" borderId="4" xfId="0" applyFont="1" applyBorder="1" applyAlignment="1">
      <alignment horizontal="left" vertical="center" wrapText="1"/>
    </xf>
    <xf numFmtId="0" fontId="18" fillId="0" borderId="0" xfId="0" applyFont="1"/>
    <xf numFmtId="0" fontId="6" fillId="0" borderId="4" xfId="0" applyFont="1" applyBorder="1" applyAlignment="1">
      <alignment vertical="center" wrapText="1"/>
    </xf>
    <xf numFmtId="0" fontId="7" fillId="0" borderId="0" xfId="0" applyFont="1" applyAlignment="1">
      <alignment vertical="center"/>
    </xf>
    <xf numFmtId="0" fontId="9" fillId="0" borderId="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left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/>
    </xf>
    <xf numFmtId="0" fontId="9" fillId="0" borderId="4" xfId="0" applyFont="1" applyBorder="1"/>
    <xf numFmtId="0" fontId="9" fillId="0" borderId="4" xfId="0" applyFont="1" applyBorder="1" applyAlignment="1">
      <alignment vertical="center" wrapText="1"/>
    </xf>
    <xf numFmtId="0" fontId="9" fillId="0" borderId="3" xfId="0" applyFont="1" applyBorder="1" applyAlignment="1">
      <alignment horizontal="center" vertical="top" wrapText="1"/>
    </xf>
    <xf numFmtId="0" fontId="9" fillId="0" borderId="4" xfId="0" applyFont="1" applyBorder="1" applyAlignment="1">
      <alignment horizontal="center" vertical="top" wrapText="1"/>
    </xf>
    <xf numFmtId="0" fontId="9" fillId="0" borderId="5" xfId="0" applyFont="1" applyBorder="1" applyAlignment="1">
      <alignment horizontal="center" vertical="top" wrapText="1"/>
    </xf>
    <xf numFmtId="0" fontId="9" fillId="0" borderId="5" xfId="0" applyFont="1" applyBorder="1" applyAlignment="1">
      <alignment horizontal="center" vertical="center" wrapText="1"/>
    </xf>
    <xf numFmtId="0" fontId="9" fillId="0" borderId="4" xfId="0" applyFont="1" applyBorder="1" applyAlignment="1">
      <alignment vertical="top" wrapText="1"/>
    </xf>
    <xf numFmtId="0" fontId="9" fillId="0" borderId="0" xfId="0" applyFont="1" applyAlignment="1">
      <alignment vertical="center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center"/>
    </xf>
    <xf numFmtId="0" fontId="9" fillId="0" borderId="6" xfId="0" applyFont="1" applyBorder="1" applyAlignment="1">
      <alignment horizontal="center" vertical="center" wrapText="1"/>
    </xf>
    <xf numFmtId="0" fontId="9" fillId="0" borderId="6" xfId="0" applyFont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21" fillId="0" borderId="0" xfId="0" applyFont="1"/>
    <xf numFmtId="0" fontId="20" fillId="0" borderId="4" xfId="0" applyFont="1" applyBorder="1"/>
    <xf numFmtId="0" fontId="6" fillId="0" borderId="2" xfId="0" applyFont="1" applyBorder="1" applyAlignment="1">
      <alignment vertical="center" wrapText="1"/>
    </xf>
    <xf numFmtId="0" fontId="9" fillId="0" borderId="4" xfId="1" applyFont="1" applyBorder="1" applyAlignment="1" applyProtection="1">
      <alignment horizontal="center" vertical="center" wrapText="1"/>
      <protection locked="0"/>
    </xf>
    <xf numFmtId="0" fontId="9" fillId="0" borderId="5" xfId="1" applyFont="1" applyBorder="1" applyAlignment="1" applyProtection="1">
      <alignment horizontal="center" vertical="center" wrapText="1"/>
      <protection locked="0"/>
    </xf>
    <xf numFmtId="0" fontId="1" fillId="0" borderId="0" xfId="0" applyFont="1"/>
    <xf numFmtId="0" fontId="1" fillId="0" borderId="0" xfId="0" applyFont="1" applyAlignment="1">
      <alignment vertical="top"/>
    </xf>
    <xf numFmtId="0" fontId="27" fillId="0" borderId="0" xfId="0" applyFont="1" applyAlignment="1">
      <alignment vertical="top"/>
    </xf>
    <xf numFmtId="0" fontId="1" fillId="0" borderId="0" xfId="0" applyFont="1" applyAlignment="1">
      <alignment horizontal="center"/>
    </xf>
    <xf numFmtId="0" fontId="2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5" fillId="0" borderId="0" xfId="0" applyFont="1" applyAlignment="1">
      <alignment horizontal="center"/>
    </xf>
    <xf numFmtId="0" fontId="30" fillId="0" borderId="0" xfId="0" applyFont="1" applyAlignment="1">
      <alignment horizontal="left" vertical="center"/>
    </xf>
    <xf numFmtId="0" fontId="30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 wrapText="1"/>
    </xf>
    <xf numFmtId="0" fontId="31" fillId="4" borderId="1" xfId="0" applyFont="1" applyFill="1" applyBorder="1" applyAlignment="1">
      <alignment horizontal="center" vertical="center" wrapText="1"/>
    </xf>
    <xf numFmtId="0" fontId="31" fillId="5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/>
    </xf>
    <xf numFmtId="49" fontId="1" fillId="7" borderId="13" xfId="0" applyNumberFormat="1" applyFont="1" applyFill="1" applyBorder="1" applyAlignment="1">
      <alignment horizontal="left"/>
    </xf>
    <xf numFmtId="0" fontId="1" fillId="7" borderId="14" xfId="0" applyFont="1" applyFill="1" applyBorder="1"/>
    <xf numFmtId="0" fontId="5" fillId="7" borderId="14" xfId="0" applyFont="1" applyFill="1" applyBorder="1"/>
    <xf numFmtId="0" fontId="7" fillId="3" borderId="14" xfId="0" applyFont="1" applyFill="1" applyBorder="1" applyAlignment="1">
      <alignment horizontal="center"/>
    </xf>
    <xf numFmtId="0" fontId="7" fillId="3" borderId="15" xfId="0" applyFont="1" applyFill="1" applyBorder="1" applyAlignment="1">
      <alignment horizontal="center"/>
    </xf>
    <xf numFmtId="0" fontId="32" fillId="3" borderId="16" xfId="0" applyFont="1" applyFill="1" applyBorder="1" applyAlignment="1">
      <alignment horizontal="center" vertical="center"/>
    </xf>
    <xf numFmtId="0" fontId="32" fillId="4" borderId="16" xfId="0" applyFont="1" applyFill="1" applyBorder="1" applyAlignment="1">
      <alignment horizontal="center" vertical="center"/>
    </xf>
    <xf numFmtId="0" fontId="32" fillId="5" borderId="16" xfId="0" applyFont="1" applyFill="1" applyBorder="1" applyAlignment="1">
      <alignment horizontal="center" vertical="center"/>
    </xf>
    <xf numFmtId="0" fontId="33" fillId="3" borderId="16" xfId="0" applyFont="1" applyFill="1" applyBorder="1" applyAlignment="1">
      <alignment horizontal="center" vertical="center"/>
    </xf>
    <xf numFmtId="49" fontId="5" fillId="0" borderId="17" xfId="0" applyNumberFormat="1" applyFont="1" applyBorder="1" applyAlignment="1">
      <alignment horizontal="right" vertical="center"/>
    </xf>
    <xf numFmtId="0" fontId="5" fillId="0" borderId="19" xfId="0" applyFont="1" applyBorder="1" applyAlignment="1">
      <alignment vertical="center"/>
    </xf>
    <xf numFmtId="0" fontId="32" fillId="3" borderId="20" xfId="0" applyFont="1" applyFill="1" applyBorder="1" applyAlignment="1">
      <alignment horizontal="center" vertical="center"/>
    </xf>
    <xf numFmtId="0" fontId="32" fillId="4" borderId="20" xfId="0" applyFont="1" applyFill="1" applyBorder="1" applyAlignment="1">
      <alignment horizontal="center" vertical="center"/>
    </xf>
    <xf numFmtId="0" fontId="32" fillId="5" borderId="20" xfId="0" applyFont="1" applyFill="1" applyBorder="1" applyAlignment="1">
      <alignment horizontal="center" vertical="center"/>
    </xf>
    <xf numFmtId="0" fontId="10" fillId="6" borderId="20" xfId="0" applyFont="1" applyFill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5" fillId="0" borderId="20" xfId="0" applyFont="1" applyBorder="1" applyAlignment="1">
      <alignment vertical="center"/>
    </xf>
    <xf numFmtId="0" fontId="9" fillId="0" borderId="20" xfId="1" applyFont="1" applyBorder="1" applyAlignment="1" applyProtection="1">
      <alignment horizontal="center" vertical="top" wrapText="1"/>
      <protection locked="0"/>
    </xf>
    <xf numFmtId="0" fontId="9" fillId="0" borderId="19" xfId="1" applyFont="1" applyBorder="1" applyAlignment="1" applyProtection="1">
      <alignment vertical="top" wrapText="1"/>
      <protection locked="0"/>
    </xf>
    <xf numFmtId="0" fontId="9" fillId="0" borderId="19" xfId="1" applyFont="1" applyBorder="1" applyAlignment="1" applyProtection="1">
      <alignment horizontal="center" vertical="top" wrapText="1"/>
      <protection locked="0"/>
    </xf>
    <xf numFmtId="0" fontId="19" fillId="5" borderId="21" xfId="0" applyFont="1" applyFill="1" applyBorder="1" applyAlignment="1">
      <alignment horizontal="center"/>
    </xf>
    <xf numFmtId="0" fontId="5" fillId="0" borderId="20" xfId="0" applyFont="1" applyBorder="1" applyAlignment="1">
      <alignment horizontal="center" vertical="center" wrapText="1"/>
    </xf>
    <xf numFmtId="0" fontId="5" fillId="0" borderId="20" xfId="0" applyFont="1" applyBorder="1" applyAlignment="1">
      <alignment vertical="center" wrapText="1"/>
    </xf>
    <xf numFmtId="0" fontId="9" fillId="0" borderId="20" xfId="0" applyFont="1" applyBorder="1" applyAlignment="1" applyProtection="1">
      <alignment horizontal="center" vertical="top" wrapText="1"/>
      <protection locked="0"/>
    </xf>
    <xf numFmtId="0" fontId="9" fillId="0" borderId="19" xfId="0" applyFont="1" applyBorder="1" applyAlignment="1" applyProtection="1">
      <alignment vertical="top" wrapText="1"/>
      <protection locked="0"/>
    </xf>
    <xf numFmtId="0" fontId="9" fillId="0" borderId="19" xfId="0" applyFont="1" applyBorder="1" applyAlignment="1" applyProtection="1">
      <alignment horizontal="center" vertical="top" wrapText="1"/>
      <protection locked="0"/>
    </xf>
    <xf numFmtId="0" fontId="5" fillId="0" borderId="18" xfId="0" applyFont="1" applyBorder="1" applyAlignment="1">
      <alignment vertical="center"/>
    </xf>
    <xf numFmtId="0" fontId="19" fillId="2" borderId="22" xfId="0" applyFont="1" applyFill="1" applyBorder="1" applyAlignment="1">
      <alignment horizontal="center"/>
    </xf>
    <xf numFmtId="0" fontId="5" fillId="0" borderId="23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left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0" borderId="18" xfId="0" applyFont="1" applyBorder="1" applyAlignment="1">
      <alignment vertical="center" wrapText="1"/>
    </xf>
    <xf numFmtId="0" fontId="5" fillId="5" borderId="18" xfId="0" applyFont="1" applyFill="1" applyBorder="1" applyAlignment="1">
      <alignment vertical="center"/>
    </xf>
    <xf numFmtId="0" fontId="5" fillId="0" borderId="20" xfId="0" applyFont="1" applyBorder="1" applyAlignment="1">
      <alignment horizontal="center"/>
    </xf>
    <xf numFmtId="0" fontId="5" fillId="0" borderId="20" xfId="0" applyFont="1" applyBorder="1"/>
    <xf numFmtId="0" fontId="5" fillId="0" borderId="18" xfId="0" applyFont="1" applyBorder="1" applyAlignment="1">
      <alignment horizontal="left" vertical="center"/>
    </xf>
    <xf numFmtId="0" fontId="1" fillId="8" borderId="17" xfId="0" applyFont="1" applyFill="1" applyBorder="1"/>
    <xf numFmtId="0" fontId="5" fillId="8" borderId="18" xfId="0" applyFont="1" applyFill="1" applyBorder="1" applyAlignment="1">
      <alignment horizontal="center" vertical="center" wrapText="1"/>
    </xf>
    <xf numFmtId="0" fontId="5" fillId="8" borderId="18" xfId="0" applyFont="1" applyFill="1" applyBorder="1" applyAlignment="1">
      <alignment vertical="center" wrapText="1"/>
    </xf>
    <xf numFmtId="0" fontId="5" fillId="8" borderId="19" xfId="0" applyFont="1" applyFill="1" applyBorder="1" applyAlignment="1">
      <alignment horizontal="center" vertical="center" wrapText="1"/>
    </xf>
    <xf numFmtId="0" fontId="32" fillId="8" borderId="20" xfId="0" applyFont="1" applyFill="1" applyBorder="1" applyAlignment="1">
      <alignment horizontal="center" vertical="center"/>
    </xf>
    <xf numFmtId="0" fontId="5" fillId="8" borderId="18" xfId="0" applyFont="1" applyFill="1" applyBorder="1" applyAlignment="1">
      <alignment vertical="center"/>
    </xf>
    <xf numFmtId="0" fontId="19" fillId="8" borderId="24" xfId="0" applyFont="1" applyFill="1" applyBorder="1" applyAlignment="1">
      <alignment horizontal="center" vertical="center"/>
    </xf>
    <xf numFmtId="49" fontId="1" fillId="7" borderId="17" xfId="0" applyNumberFormat="1" applyFont="1" applyFill="1" applyBorder="1" applyAlignment="1">
      <alignment horizontal="left" vertical="center"/>
    </xf>
    <xf numFmtId="0" fontId="1" fillId="7" borderId="18" xfId="0" applyFont="1" applyFill="1" applyBorder="1" applyAlignment="1">
      <alignment vertical="center"/>
    </xf>
    <xf numFmtId="0" fontId="5" fillId="7" borderId="18" xfId="0" applyFont="1" applyFill="1" applyBorder="1" applyAlignment="1">
      <alignment vertical="center"/>
    </xf>
    <xf numFmtId="0" fontId="7" fillId="3" borderId="18" xfId="0" applyFont="1" applyFill="1" applyBorder="1" applyAlignment="1">
      <alignment horizontal="center" vertical="center"/>
    </xf>
    <xf numFmtId="0" fontId="7" fillId="3" borderId="19" xfId="0" applyFont="1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5" borderId="20" xfId="0" applyFont="1" applyFill="1" applyBorder="1" applyAlignment="1">
      <alignment horizontal="center" vertical="center"/>
    </xf>
    <xf numFmtId="0" fontId="33" fillId="3" borderId="20" xfId="0" applyFont="1" applyFill="1" applyBorder="1" applyAlignment="1">
      <alignment horizontal="center" vertical="center"/>
    </xf>
    <xf numFmtId="0" fontId="1" fillId="5" borderId="18" xfId="0" applyFont="1" applyFill="1" applyBorder="1" applyAlignment="1">
      <alignment vertical="center"/>
    </xf>
    <xf numFmtId="0" fontId="34" fillId="0" borderId="17" xfId="0" applyFont="1" applyBorder="1" applyAlignment="1">
      <alignment vertical="center"/>
    </xf>
    <xf numFmtId="0" fontId="35" fillId="3" borderId="20" xfId="0" applyFont="1" applyFill="1" applyBorder="1" applyAlignment="1">
      <alignment horizontal="center" vertical="center"/>
    </xf>
    <xf numFmtId="0" fontId="35" fillId="4" borderId="20" xfId="0" applyFont="1" applyFill="1" applyBorder="1" applyAlignment="1">
      <alignment horizontal="center" vertical="center"/>
    </xf>
    <xf numFmtId="0" fontId="35" fillId="5" borderId="20" xfId="0" applyFont="1" applyFill="1" applyBorder="1" applyAlignment="1">
      <alignment horizontal="center" vertical="center"/>
    </xf>
    <xf numFmtId="0" fontId="36" fillId="6" borderId="20" xfId="0" applyFont="1" applyFill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37" fillId="0" borderId="20" xfId="0" applyFont="1" applyBorder="1" applyAlignment="1">
      <alignment horizontal="center" vertical="center" wrapText="1"/>
    </xf>
    <xf numFmtId="0" fontId="37" fillId="0" borderId="19" xfId="0" applyFont="1" applyBorder="1" applyAlignment="1">
      <alignment vertical="center" wrapText="1"/>
    </xf>
    <xf numFmtId="0" fontId="37" fillId="0" borderId="19" xfId="0" applyFont="1" applyBorder="1" applyAlignment="1">
      <alignment horizontal="center" vertical="center" wrapText="1"/>
    </xf>
    <xf numFmtId="0" fontId="37" fillId="0" borderId="20" xfId="0" applyFont="1" applyBorder="1" applyAlignment="1" applyProtection="1">
      <alignment horizontal="center" vertical="center" wrapText="1"/>
      <protection locked="0"/>
    </xf>
    <xf numFmtId="0" fontId="37" fillId="0" borderId="19" xfId="0" applyFont="1" applyBorder="1" applyAlignment="1" applyProtection="1">
      <alignment vertical="center" wrapText="1"/>
      <protection locked="0"/>
    </xf>
    <xf numFmtId="0" fontId="37" fillId="0" borderId="19" xfId="0" applyFont="1" applyBorder="1" applyAlignment="1" applyProtection="1">
      <alignment horizontal="center" vertical="center" wrapText="1"/>
      <protection locked="0"/>
    </xf>
    <xf numFmtId="0" fontId="36" fillId="0" borderId="20" xfId="0" applyFont="1" applyBorder="1" applyAlignment="1">
      <alignment horizontal="center" vertical="center"/>
    </xf>
    <xf numFmtId="0" fontId="36" fillId="5" borderId="25" xfId="0" applyFont="1" applyFill="1" applyBorder="1" applyAlignment="1">
      <alignment horizontal="center" vertical="center"/>
    </xf>
    <xf numFmtId="0" fontId="15" fillId="0" borderId="20" xfId="0" applyFont="1" applyBorder="1" applyAlignment="1">
      <alignment horizontal="center" vertical="center" wrapText="1"/>
    </xf>
    <xf numFmtId="0" fontId="15" fillId="0" borderId="20" xfId="0" applyFont="1" applyBorder="1" applyAlignment="1">
      <alignment vertical="center" wrapText="1"/>
    </xf>
    <xf numFmtId="0" fontId="38" fillId="6" borderId="20" xfId="0" applyFont="1" applyFill="1" applyBorder="1" applyAlignment="1">
      <alignment horizontal="center" vertical="center"/>
    </xf>
    <xf numFmtId="0" fontId="33" fillId="2" borderId="20" xfId="0" applyFont="1" applyFill="1" applyBorder="1" applyAlignment="1">
      <alignment horizontal="center" vertical="center" wrapText="1"/>
    </xf>
    <xf numFmtId="0" fontId="10" fillId="5" borderId="25" xfId="0" applyFont="1" applyFill="1" applyBorder="1" applyAlignment="1">
      <alignment horizontal="center" vertical="center"/>
    </xf>
    <xf numFmtId="49" fontId="1" fillId="7" borderId="17" xfId="0" applyNumberFormat="1" applyFont="1" applyFill="1" applyBorder="1" applyAlignment="1">
      <alignment horizontal="left"/>
    </xf>
    <xf numFmtId="0" fontId="1" fillId="7" borderId="18" xfId="0" applyFont="1" applyFill="1" applyBorder="1"/>
    <xf numFmtId="0" fontId="5" fillId="7" borderId="18" xfId="0" applyFont="1" applyFill="1" applyBorder="1"/>
    <xf numFmtId="0" fontId="5" fillId="3" borderId="18" xfId="0" applyFont="1" applyFill="1" applyBorder="1"/>
    <xf numFmtId="0" fontId="5" fillId="3" borderId="19" xfId="0" applyFont="1" applyFill="1" applyBorder="1"/>
    <xf numFmtId="49" fontId="1" fillId="4" borderId="17" xfId="0" applyNumberFormat="1" applyFont="1" applyFill="1" applyBorder="1" applyAlignment="1">
      <alignment horizontal="left"/>
    </xf>
    <xf numFmtId="0" fontId="10" fillId="3" borderId="20" xfId="0" applyFont="1" applyFill="1" applyBorder="1" applyAlignment="1">
      <alignment horizontal="center" vertical="center"/>
    </xf>
    <xf numFmtId="0" fontId="39" fillId="0" borderId="20" xfId="0" applyFont="1" applyBorder="1"/>
    <xf numFmtId="0" fontId="32" fillId="0" borderId="20" xfId="0" applyFont="1" applyBorder="1" applyAlignment="1" applyProtection="1">
      <alignment horizontal="center" vertical="top" wrapText="1"/>
      <protection locked="0"/>
    </xf>
    <xf numFmtId="0" fontId="32" fillId="0" borderId="19" xfId="0" applyFont="1" applyBorder="1" applyAlignment="1" applyProtection="1">
      <alignment vertical="top" wrapText="1"/>
      <protection locked="0"/>
    </xf>
    <xf numFmtId="0" fontId="32" fillId="0" borderId="19" xfId="0" applyFont="1" applyBorder="1" applyAlignment="1" applyProtection="1">
      <alignment horizontal="center" vertical="top" wrapText="1"/>
      <protection locked="0"/>
    </xf>
    <xf numFmtId="0" fontId="9" fillId="0" borderId="20" xfId="0" applyFont="1" applyBorder="1" applyAlignment="1">
      <alignment horizontal="center" vertical="top" wrapText="1"/>
    </xf>
    <xf numFmtId="0" fontId="9" fillId="0" borderId="19" xfId="0" applyFont="1" applyBorder="1" applyAlignment="1">
      <alignment horizontal="center" vertical="top" wrapText="1"/>
    </xf>
    <xf numFmtId="0" fontId="1" fillId="3" borderId="18" xfId="0" applyFont="1" applyFill="1" applyBorder="1"/>
    <xf numFmtId="0" fontId="40" fillId="9" borderId="17" xfId="0" applyFont="1" applyFill="1" applyBorder="1"/>
    <xf numFmtId="0" fontId="41" fillId="9" borderId="18" xfId="0" applyFont="1" applyFill="1" applyBorder="1" applyAlignment="1">
      <alignment horizontal="center" vertical="center" wrapText="1"/>
    </xf>
    <xf numFmtId="0" fontId="41" fillId="9" borderId="18" xfId="0" applyFont="1" applyFill="1" applyBorder="1" applyAlignment="1">
      <alignment vertical="center" wrapText="1"/>
    </xf>
    <xf numFmtId="0" fontId="41" fillId="9" borderId="18" xfId="0" applyFont="1" applyFill="1" applyBorder="1" applyAlignment="1">
      <alignment horizontal="center"/>
    </xf>
    <xf numFmtId="0" fontId="41" fillId="9" borderId="18" xfId="0" applyFont="1" applyFill="1" applyBorder="1" applyAlignment="1">
      <alignment horizontal="center" vertical="center"/>
    </xf>
    <xf numFmtId="0" fontId="30" fillId="10" borderId="24" xfId="0" applyFont="1" applyFill="1" applyBorder="1" applyAlignment="1">
      <alignment horizontal="center" vertical="center"/>
    </xf>
    <xf numFmtId="0" fontId="5" fillId="3" borderId="20" xfId="0" applyFont="1" applyFill="1" applyBorder="1" applyAlignment="1">
      <alignment horizontal="center" vertical="center"/>
    </xf>
    <xf numFmtId="0" fontId="11" fillId="0" borderId="20" xfId="0" applyFont="1" applyBorder="1" applyAlignment="1">
      <alignment vertical="top" wrapText="1"/>
    </xf>
    <xf numFmtId="0" fontId="5" fillId="0" borderId="20" xfId="0" applyFont="1" applyBorder="1" applyAlignment="1">
      <alignment horizontal="center" vertical="top" wrapText="1"/>
    </xf>
    <xf numFmtId="0" fontId="5" fillId="0" borderId="26" xfId="0" applyFont="1" applyBorder="1"/>
    <xf numFmtId="0" fontId="5" fillId="0" borderId="27" xfId="0" applyFont="1" applyBorder="1"/>
    <xf numFmtId="0" fontId="5" fillId="0" borderId="28" xfId="0" applyFont="1" applyBorder="1"/>
    <xf numFmtId="0" fontId="32" fillId="3" borderId="29" xfId="0" applyFont="1" applyFill="1" applyBorder="1" applyAlignment="1">
      <alignment horizontal="center" vertical="center"/>
    </xf>
    <xf numFmtId="0" fontId="32" fillId="4" borderId="29" xfId="0" applyFont="1" applyFill="1" applyBorder="1" applyAlignment="1">
      <alignment horizontal="center" vertical="center"/>
    </xf>
    <xf numFmtId="0" fontId="32" fillId="5" borderId="29" xfId="0" applyFont="1" applyFill="1" applyBorder="1" applyAlignment="1">
      <alignment horizontal="center" vertical="center"/>
    </xf>
    <xf numFmtId="0" fontId="5" fillId="6" borderId="29" xfId="0" applyFont="1" applyFill="1" applyBorder="1" applyAlignment="1">
      <alignment horizontal="center" vertical="center"/>
    </xf>
    <xf numFmtId="0" fontId="1" fillId="3" borderId="31" xfId="0" applyFont="1" applyFill="1" applyBorder="1" applyAlignment="1">
      <alignment horizontal="center" vertical="center"/>
    </xf>
    <xf numFmtId="0" fontId="33" fillId="3" borderId="32" xfId="0" applyFont="1" applyFill="1" applyBorder="1" applyAlignment="1">
      <alignment horizontal="center" vertical="center"/>
    </xf>
    <xf numFmtId="0" fontId="42" fillId="3" borderId="33" xfId="0" applyFont="1" applyFill="1" applyBorder="1" applyAlignment="1">
      <alignment horizontal="center" vertical="center"/>
    </xf>
    <xf numFmtId="0" fontId="42" fillId="4" borderId="33" xfId="0" applyFont="1" applyFill="1" applyBorder="1" applyAlignment="1">
      <alignment horizontal="center" vertical="center"/>
    </xf>
    <xf numFmtId="0" fontId="42" fillId="5" borderId="33" xfId="0" applyFont="1" applyFill="1" applyBorder="1" applyAlignment="1">
      <alignment horizontal="center" vertical="center"/>
    </xf>
    <xf numFmtId="0" fontId="30" fillId="11" borderId="24" xfId="0" applyFont="1" applyFill="1" applyBorder="1" applyAlignment="1">
      <alignment horizontal="center" vertical="center"/>
    </xf>
    <xf numFmtId="0" fontId="1" fillId="5" borderId="17" xfId="0" applyFont="1" applyFill="1" applyBorder="1" applyAlignment="1">
      <alignment vertical="center"/>
    </xf>
    <xf numFmtId="49" fontId="5" fillId="5" borderId="17" xfId="0" applyNumberFormat="1" applyFont="1" applyFill="1" applyBorder="1" applyAlignment="1">
      <alignment horizontal="right" vertical="center"/>
    </xf>
    <xf numFmtId="0" fontId="37" fillId="0" borderId="4" xfId="0" applyFont="1" applyBorder="1" applyAlignment="1">
      <alignment vertical="center"/>
    </xf>
    <xf numFmtId="0" fontId="37" fillId="0" borderId="4" xfId="0" applyFont="1" applyBorder="1" applyAlignment="1">
      <alignment vertical="center" wrapText="1"/>
    </xf>
    <xf numFmtId="0" fontId="4" fillId="0" borderId="0" xfId="0" applyFont="1" applyAlignment="1">
      <alignment horizontal="center"/>
    </xf>
    <xf numFmtId="0" fontId="44" fillId="0" borderId="0" xfId="0" applyFont="1"/>
    <xf numFmtId="0" fontId="45" fillId="0" borderId="0" xfId="0" applyFont="1"/>
    <xf numFmtId="0" fontId="46" fillId="0" borderId="0" xfId="0" applyFont="1" applyAlignment="1">
      <alignment horizontal="left"/>
    </xf>
    <xf numFmtId="0" fontId="43" fillId="0" borderId="0" xfId="0" applyFont="1"/>
    <xf numFmtId="0" fontId="51" fillId="0" borderId="0" xfId="0" applyFont="1"/>
    <xf numFmtId="0" fontId="19" fillId="0" borderId="0" xfId="0" applyFont="1" applyAlignment="1">
      <alignment horizontal="center" vertical="center"/>
    </xf>
    <xf numFmtId="0" fontId="43" fillId="0" borderId="0" xfId="0" applyFont="1" applyAlignment="1">
      <alignment horizontal="center"/>
    </xf>
    <xf numFmtId="0" fontId="52" fillId="0" borderId="0" xfId="0" applyFont="1"/>
    <xf numFmtId="0" fontId="53" fillId="0" borderId="0" xfId="0" applyFont="1"/>
    <xf numFmtId="0" fontId="54" fillId="12" borderId="34" xfId="0" applyFont="1" applyFill="1" applyBorder="1" applyAlignment="1">
      <alignment horizontal="center" vertical="center" wrapText="1"/>
    </xf>
    <xf numFmtId="0" fontId="55" fillId="12" borderId="34" xfId="0" applyFont="1" applyFill="1" applyBorder="1" applyAlignment="1">
      <alignment horizontal="center" vertical="center" wrapText="1"/>
    </xf>
    <xf numFmtId="0" fontId="55" fillId="0" borderId="34" xfId="0" applyFont="1" applyBorder="1" applyAlignment="1">
      <alignment horizontal="center" vertical="center" wrapText="1"/>
    </xf>
    <xf numFmtId="0" fontId="55" fillId="0" borderId="0" xfId="0" applyFont="1" applyAlignment="1">
      <alignment horizontal="center" vertical="center" wrapText="1"/>
    </xf>
    <xf numFmtId="0" fontId="56" fillId="0" borderId="0" xfId="0" applyFont="1"/>
    <xf numFmtId="0" fontId="57" fillId="0" borderId="0" xfId="0" applyFont="1"/>
    <xf numFmtId="0" fontId="4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28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61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33" fillId="0" borderId="0" xfId="0" applyFont="1" applyAlignment="1">
      <alignment horizontal="center" vertical="center"/>
    </xf>
    <xf numFmtId="0" fontId="9" fillId="0" borderId="0" xfId="0" applyFont="1" applyAlignment="1">
      <alignment horizontal="left"/>
    </xf>
    <xf numFmtId="0" fontId="10" fillId="0" borderId="0" xfId="0" applyFont="1" applyAlignment="1">
      <alignment vertical="center"/>
    </xf>
    <xf numFmtId="0" fontId="22" fillId="0" borderId="0" xfId="0" applyFont="1"/>
    <xf numFmtId="0" fontId="0" fillId="13" borderId="0" xfId="0" applyFill="1"/>
    <xf numFmtId="0" fontId="1" fillId="13" borderId="0" xfId="0" applyFont="1" applyFill="1" applyAlignment="1">
      <alignment horizontal="left" vertical="center"/>
    </xf>
    <xf numFmtId="0" fontId="13" fillId="0" borderId="0" xfId="0" applyFont="1" applyAlignment="1">
      <alignment vertical="center"/>
    </xf>
    <xf numFmtId="0" fontId="32" fillId="0" borderId="0" xfId="0" applyFont="1"/>
    <xf numFmtId="0" fontId="32" fillId="5" borderId="20" xfId="0" applyFont="1" applyFill="1" applyBorder="1" applyAlignment="1">
      <alignment horizontal="center"/>
    </xf>
    <xf numFmtId="0" fontId="32" fillId="3" borderId="20" xfId="0" applyFont="1" applyFill="1" applyBorder="1" applyAlignment="1">
      <alignment horizontal="center"/>
    </xf>
    <xf numFmtId="0" fontId="32" fillId="4" borderId="20" xfId="0" applyFont="1" applyFill="1" applyBorder="1" applyAlignment="1">
      <alignment horizontal="center"/>
    </xf>
    <xf numFmtId="0" fontId="1" fillId="0" borderId="17" xfId="0" applyFont="1" applyBorder="1" applyAlignment="1">
      <alignment vertical="center"/>
    </xf>
    <xf numFmtId="0" fontId="9" fillId="0" borderId="20" xfId="0" applyFont="1" applyBorder="1" applyAlignment="1" applyProtection="1">
      <alignment horizontal="center" vertical="center" wrapText="1"/>
      <protection locked="0"/>
    </xf>
    <xf numFmtId="0" fontId="9" fillId="0" borderId="19" xfId="0" applyFont="1" applyBorder="1" applyAlignment="1" applyProtection="1">
      <alignment vertical="center" wrapText="1"/>
      <protection locked="0"/>
    </xf>
    <xf numFmtId="0" fontId="9" fillId="0" borderId="19" xfId="0" applyFont="1" applyBorder="1" applyAlignment="1" applyProtection="1">
      <alignment horizontal="center" vertical="center" wrapText="1"/>
      <protection locked="0"/>
    </xf>
    <xf numFmtId="0" fontId="33" fillId="3" borderId="20" xfId="0" applyFont="1" applyFill="1" applyBorder="1" applyAlignment="1">
      <alignment horizontal="center"/>
    </xf>
    <xf numFmtId="0" fontId="10" fillId="3" borderId="20" xfId="0" applyFont="1" applyFill="1" applyBorder="1" applyAlignment="1">
      <alignment horizontal="center"/>
    </xf>
    <xf numFmtId="0" fontId="32" fillId="5" borderId="29" xfId="0" applyFont="1" applyFill="1" applyBorder="1" applyAlignment="1">
      <alignment horizontal="center"/>
    </xf>
    <xf numFmtId="0" fontId="32" fillId="3" borderId="29" xfId="0" applyFont="1" applyFill="1" applyBorder="1" applyAlignment="1">
      <alignment horizontal="center"/>
    </xf>
    <xf numFmtId="0" fontId="32" fillId="4" borderId="29" xfId="0" applyFont="1" applyFill="1" applyBorder="1" applyAlignment="1">
      <alignment horizontal="center"/>
    </xf>
    <xf numFmtId="0" fontId="5" fillId="6" borderId="29" xfId="0" applyFont="1" applyFill="1" applyBorder="1" applyAlignment="1">
      <alignment horizontal="center"/>
    </xf>
    <xf numFmtId="0" fontId="9" fillId="0" borderId="20" xfId="0" applyFont="1" applyBorder="1" applyAlignment="1">
      <alignment horizontal="center" vertical="center" wrapText="1"/>
    </xf>
    <xf numFmtId="0" fontId="9" fillId="5" borderId="20" xfId="0" applyFont="1" applyFill="1" applyBorder="1" applyAlignment="1">
      <alignment horizontal="center"/>
    </xf>
    <xf numFmtId="0" fontId="9" fillId="3" borderId="20" xfId="0" applyFont="1" applyFill="1" applyBorder="1" applyAlignment="1">
      <alignment horizontal="center"/>
    </xf>
    <xf numFmtId="0" fontId="9" fillId="4" borderId="20" xfId="0" applyFont="1" applyFill="1" applyBorder="1" applyAlignment="1">
      <alignment horizontal="center"/>
    </xf>
    <xf numFmtId="0" fontId="9" fillId="0" borderId="19" xfId="0" applyFont="1" applyBorder="1" applyAlignment="1">
      <alignment vertical="center" wrapText="1"/>
    </xf>
    <xf numFmtId="0" fontId="9" fillId="0" borderId="19" xfId="0" applyFont="1" applyBorder="1" applyAlignment="1">
      <alignment horizontal="center" vertical="center" wrapText="1"/>
    </xf>
    <xf numFmtId="0" fontId="10" fillId="0" borderId="20" xfId="0" applyFont="1" applyBorder="1" applyAlignment="1">
      <alignment horizontal="center" vertical="center"/>
    </xf>
    <xf numFmtId="0" fontId="1" fillId="2" borderId="24" xfId="0" applyFont="1" applyFill="1" applyBorder="1" applyAlignment="1">
      <alignment horizontal="center" vertical="center"/>
    </xf>
    <xf numFmtId="0" fontId="1" fillId="10" borderId="24" xfId="0" applyFont="1" applyFill="1" applyBorder="1" applyAlignment="1">
      <alignment horizontal="center" vertical="center"/>
    </xf>
    <xf numFmtId="49" fontId="1" fillId="7" borderId="13" xfId="0" applyNumberFormat="1" applyFont="1" applyFill="1" applyBorder="1" applyAlignment="1">
      <alignment horizontal="left" vertical="center"/>
    </xf>
    <xf numFmtId="0" fontId="1" fillId="7" borderId="14" xfId="0" applyFont="1" applyFill="1" applyBorder="1" applyAlignment="1">
      <alignment vertical="center"/>
    </xf>
    <xf numFmtId="0" fontId="5" fillId="7" borderId="14" xfId="0" applyFont="1" applyFill="1" applyBorder="1" applyAlignment="1">
      <alignment vertical="center"/>
    </xf>
    <xf numFmtId="0" fontId="7" fillId="3" borderId="14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0" fontId="9" fillId="0" borderId="20" xfId="1" applyFont="1" applyBorder="1" applyAlignment="1" applyProtection="1">
      <alignment horizontal="center" vertical="center" wrapText="1"/>
      <protection locked="0"/>
    </xf>
    <xf numFmtId="0" fontId="9" fillId="0" borderId="19" xfId="1" applyFont="1" applyBorder="1" applyAlignment="1" applyProtection="1">
      <alignment vertical="center" wrapText="1"/>
      <protection locked="0"/>
    </xf>
    <xf numFmtId="0" fontId="9" fillId="0" borderId="19" xfId="1" applyFont="1" applyBorder="1" applyAlignment="1" applyProtection="1">
      <alignment horizontal="center" vertical="center" wrapText="1"/>
      <protection locked="0"/>
    </xf>
    <xf numFmtId="0" fontId="10" fillId="5" borderId="21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1" fillId="8" borderId="17" xfId="0" applyFont="1" applyFill="1" applyBorder="1" applyAlignment="1">
      <alignment vertical="center"/>
    </xf>
    <xf numFmtId="0" fontId="10" fillId="8" borderId="24" xfId="0" applyFont="1" applyFill="1" applyBorder="1" applyAlignment="1">
      <alignment horizontal="center" vertical="center"/>
    </xf>
    <xf numFmtId="0" fontId="1" fillId="2" borderId="17" xfId="0" applyFont="1" applyFill="1" applyBorder="1" applyAlignment="1">
      <alignment vertical="center"/>
    </xf>
    <xf numFmtId="0" fontId="5" fillId="2" borderId="18" xfId="0" applyFont="1" applyFill="1" applyBorder="1" applyAlignment="1">
      <alignment vertical="center"/>
    </xf>
    <xf numFmtId="0" fontId="32" fillId="2" borderId="18" xfId="0" applyFont="1" applyFill="1" applyBorder="1" applyAlignment="1">
      <alignment horizontal="center" vertical="center"/>
    </xf>
    <xf numFmtId="0" fontId="5" fillId="3" borderId="18" xfId="0" applyFont="1" applyFill="1" applyBorder="1" applyAlignment="1">
      <alignment vertical="center"/>
    </xf>
    <xf numFmtId="0" fontId="5" fillId="3" borderId="19" xfId="0" applyFont="1" applyFill="1" applyBorder="1" applyAlignment="1">
      <alignment vertical="center"/>
    </xf>
    <xf numFmtId="49" fontId="1" fillId="4" borderId="17" xfId="0" applyNumberFormat="1" applyFont="1" applyFill="1" applyBorder="1" applyAlignment="1">
      <alignment horizontal="left" vertical="center"/>
    </xf>
    <xf numFmtId="0" fontId="1" fillId="3" borderId="18" xfId="0" applyFont="1" applyFill="1" applyBorder="1" applyAlignment="1">
      <alignment vertical="center"/>
    </xf>
    <xf numFmtId="0" fontId="40" fillId="9" borderId="17" xfId="0" applyFont="1" applyFill="1" applyBorder="1" applyAlignment="1">
      <alignment vertical="center"/>
    </xf>
    <xf numFmtId="0" fontId="37" fillId="0" borderId="4" xfId="0" applyFont="1" applyBorder="1"/>
    <xf numFmtId="0" fontId="62" fillId="0" borderId="0" xfId="0" applyFont="1"/>
    <xf numFmtId="0" fontId="63" fillId="3" borderId="1" xfId="0" applyFont="1" applyFill="1" applyBorder="1" applyAlignment="1">
      <alignment horizontal="center" vertical="center" wrapText="1"/>
    </xf>
    <xf numFmtId="0" fontId="63" fillId="4" borderId="1" xfId="0" applyFont="1" applyFill="1" applyBorder="1" applyAlignment="1">
      <alignment horizontal="center" vertical="center" wrapText="1"/>
    </xf>
    <xf numFmtId="0" fontId="63" fillId="5" borderId="1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33" fillId="2" borderId="4" xfId="0" applyFont="1" applyFill="1" applyBorder="1" applyAlignment="1">
      <alignment horizontal="center" vertical="center" wrapText="1"/>
    </xf>
    <xf numFmtId="0" fontId="33" fillId="2" borderId="20" xfId="0" applyFont="1" applyFill="1" applyBorder="1" applyAlignment="1">
      <alignment horizontal="center" vertical="center"/>
    </xf>
    <xf numFmtId="0" fontId="65" fillId="0" borderId="4" xfId="0" applyFont="1" applyBorder="1" applyAlignment="1">
      <alignment vertical="center"/>
    </xf>
    <xf numFmtId="0" fontId="33" fillId="2" borderId="4" xfId="0" applyFont="1" applyFill="1" applyBorder="1" applyAlignment="1">
      <alignment horizontal="center" wrapText="1"/>
    </xf>
    <xf numFmtId="0" fontId="37" fillId="0" borderId="4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4" fillId="0" borderId="2" xfId="0" applyFont="1" applyBorder="1" applyAlignment="1">
      <alignment vertical="center" wrapText="1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vertical="center"/>
    </xf>
    <xf numFmtId="0" fontId="15" fillId="0" borderId="4" xfId="0" applyFont="1" applyBorder="1" applyAlignment="1">
      <alignment horizontal="center" vertical="center"/>
    </xf>
    <xf numFmtId="0" fontId="15" fillId="0" borderId="4" xfId="0" applyFont="1" applyBorder="1" applyAlignment="1">
      <alignment vertical="center"/>
    </xf>
    <xf numFmtId="0" fontId="15" fillId="0" borderId="5" xfId="0" applyFont="1" applyBorder="1" applyAlignment="1">
      <alignment horizontal="center" vertical="center"/>
    </xf>
    <xf numFmtId="0" fontId="18" fillId="0" borderId="4" xfId="0" applyFont="1" applyBorder="1" applyAlignment="1">
      <alignment vertical="center" wrapText="1"/>
    </xf>
    <xf numFmtId="0" fontId="58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52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0" fontId="48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top"/>
    </xf>
    <xf numFmtId="0" fontId="59" fillId="0" borderId="0" xfId="0" applyFont="1" applyAlignment="1">
      <alignment horizontal="center" vertical="top"/>
    </xf>
    <xf numFmtId="0" fontId="60" fillId="0" borderId="0" xfId="0" applyFont="1" applyAlignment="1">
      <alignment horizontal="center" vertical="top"/>
    </xf>
    <xf numFmtId="0" fontId="33" fillId="3" borderId="30" xfId="0" applyFont="1" applyFill="1" applyBorder="1" applyAlignment="1">
      <alignment horizontal="center" vertical="center"/>
    </xf>
    <xf numFmtId="0" fontId="33" fillId="3" borderId="31" xfId="0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5" fillId="5" borderId="18" xfId="0" applyFont="1" applyFill="1" applyBorder="1" applyAlignment="1">
      <alignment horizontal="left" vertical="center"/>
    </xf>
    <xf numFmtId="49" fontId="5" fillId="0" borderId="17" xfId="0" applyNumberFormat="1" applyFont="1" applyBorder="1" applyAlignment="1">
      <alignment horizontal="left" vertical="center"/>
    </xf>
    <xf numFmtId="49" fontId="5" fillId="0" borderId="18" xfId="0" applyNumberFormat="1" applyFont="1" applyBorder="1" applyAlignment="1">
      <alignment horizontal="left" vertical="center"/>
    </xf>
    <xf numFmtId="49" fontId="5" fillId="0" borderId="19" xfId="0" applyNumberFormat="1" applyFont="1" applyBorder="1" applyAlignment="1">
      <alignment horizontal="left" vertical="center"/>
    </xf>
    <xf numFmtId="0" fontId="9" fillId="0" borderId="17" xfId="1" applyFont="1" applyBorder="1" applyAlignment="1" applyProtection="1">
      <alignment horizontal="left" vertical="top" wrapText="1"/>
      <protection locked="0"/>
    </xf>
    <xf numFmtId="0" fontId="9" fillId="0" borderId="18" xfId="1" applyFont="1" applyBorder="1" applyAlignment="1" applyProtection="1">
      <alignment horizontal="left" vertical="top" wrapText="1"/>
      <protection locked="0"/>
    </xf>
    <xf numFmtId="0" fontId="9" fillId="0" borderId="19" xfId="1" applyFont="1" applyBorder="1" applyAlignment="1" applyProtection="1">
      <alignment horizontal="left" vertical="top" wrapText="1"/>
      <protection locked="0"/>
    </xf>
    <xf numFmtId="0" fontId="28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7" xfId="0" applyFont="1" applyBorder="1" applyAlignment="1">
      <alignment horizontal="center" vertical="top" wrapText="1"/>
    </xf>
    <xf numFmtId="0" fontId="1" fillId="0" borderId="8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center"/>
    </xf>
    <xf numFmtId="0" fontId="12" fillId="0" borderId="0" xfId="0" applyFont="1"/>
    <xf numFmtId="0" fontId="1" fillId="0" borderId="8" xfId="0" applyFont="1" applyBorder="1" applyAlignment="1">
      <alignment horizontal="center" vertical="center"/>
    </xf>
    <xf numFmtId="0" fontId="9" fillId="0" borderId="17" xfId="1" applyFont="1" applyBorder="1" applyAlignment="1" applyProtection="1">
      <alignment horizontal="left" vertical="center" wrapText="1"/>
      <protection locked="0"/>
    </xf>
    <xf numFmtId="0" fontId="9" fillId="0" borderId="18" xfId="1" applyFont="1" applyBorder="1" applyAlignment="1" applyProtection="1">
      <alignment horizontal="left" vertical="center" wrapText="1"/>
      <protection locked="0"/>
    </xf>
    <xf numFmtId="0" fontId="9" fillId="0" borderId="19" xfId="1" applyFont="1" applyBorder="1" applyAlignment="1" applyProtection="1">
      <alignment horizontal="left" vertical="center" wrapText="1"/>
      <protection locked="0"/>
    </xf>
    <xf numFmtId="0" fontId="13" fillId="3" borderId="30" xfId="0" applyFont="1" applyFill="1" applyBorder="1" applyAlignment="1">
      <alignment horizontal="center" vertical="center"/>
    </xf>
    <xf numFmtId="0" fontId="13" fillId="3" borderId="31" xfId="0" applyFont="1" applyFill="1" applyBorder="1" applyAlignment="1">
      <alignment horizontal="center" vertical="center"/>
    </xf>
    <xf numFmtId="0" fontId="13" fillId="3" borderId="32" xfId="0" applyFont="1" applyFill="1" applyBorder="1" applyAlignment="1">
      <alignment horizontal="center" vertical="center"/>
    </xf>
    <xf numFmtId="49" fontId="1" fillId="7" borderId="35" xfId="0" applyNumberFormat="1" applyFont="1" applyFill="1" applyBorder="1" applyAlignment="1">
      <alignment horizontal="left"/>
    </xf>
    <xf numFmtId="49" fontId="1" fillId="7" borderId="36" xfId="0" applyNumberFormat="1" applyFont="1" applyFill="1" applyBorder="1" applyAlignment="1">
      <alignment horizontal="left"/>
    </xf>
    <xf numFmtId="49" fontId="1" fillId="7" borderId="37" xfId="0" applyNumberFormat="1" applyFont="1" applyFill="1" applyBorder="1" applyAlignment="1">
      <alignment horizontal="left"/>
    </xf>
    <xf numFmtId="0" fontId="33" fillId="3" borderId="30" xfId="0" applyFont="1" applyFill="1" applyBorder="1" applyAlignment="1">
      <alignment horizontal="right" vertical="center"/>
    </xf>
    <xf numFmtId="0" fontId="33" fillId="3" borderId="31" xfId="0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right" vertical="center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</cellXfs>
  <cellStyles count="4">
    <cellStyle name="ปกติ" xfId="0" builtinId="0"/>
    <cellStyle name="ปกติ 2" xfId="2" xr:uid="{00000000-0005-0000-0000-000001000000}"/>
    <cellStyle name="ปกติ 3" xfId="1" xr:uid="{00000000-0005-0000-0000-000002000000}"/>
    <cellStyle name="ปกติ 4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396875</xdr:colOff>
      <xdr:row>0</xdr:row>
      <xdr:rowOff>0</xdr:rowOff>
    </xdr:from>
    <xdr:to>
      <xdr:col>5</xdr:col>
      <xdr:colOff>525859</xdr:colOff>
      <xdr:row>7</xdr:row>
      <xdr:rowOff>65043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8" t="6022" r="6765" b="7356"/>
        <a:stretch/>
      </xdr:blipFill>
      <xdr:spPr>
        <a:xfrm>
          <a:off x="2219325" y="0"/>
          <a:ext cx="1437084" cy="136326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11</xdr:col>
      <xdr:colOff>341906</xdr:colOff>
      <xdr:row>6</xdr:row>
      <xdr:rowOff>309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00800" y="196850"/>
          <a:ext cx="995956" cy="91082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6</xdr:row>
      <xdr:rowOff>0</xdr:rowOff>
    </xdr:from>
    <xdr:to>
      <xdr:col>11</xdr:col>
      <xdr:colOff>350547</xdr:colOff>
      <xdr:row>8</xdr:row>
      <xdr:rowOff>259823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0" y="1149350"/>
          <a:ext cx="1004597" cy="86307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1647826</xdr:colOff>
      <xdr:row>0</xdr:row>
      <xdr:rowOff>76201</xdr:rowOff>
    </xdr:from>
    <xdr:to>
      <xdr:col>2</xdr:col>
      <xdr:colOff>2809876</xdr:colOff>
      <xdr:row>4</xdr:row>
      <xdr:rowOff>1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8" t="6022" r="6765" b="7356"/>
        <a:stretch/>
      </xdr:blipFill>
      <xdr:spPr>
        <a:xfrm>
          <a:off x="2536826" y="76201"/>
          <a:ext cx="1162050" cy="965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1666876</xdr:colOff>
      <xdr:row>0</xdr:row>
      <xdr:rowOff>42522</xdr:rowOff>
    </xdr:from>
    <xdr:to>
      <xdr:col>4</xdr:col>
      <xdr:colOff>155361</xdr:colOff>
      <xdr:row>4</xdr:row>
      <xdr:rowOff>46471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8" t="6022" r="6765" b="7356"/>
        <a:stretch/>
      </xdr:blipFill>
      <xdr:spPr>
        <a:xfrm>
          <a:off x="2695576" y="42522"/>
          <a:ext cx="1163855" cy="104217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749764</xdr:colOff>
      <xdr:row>33</xdr:row>
      <xdr:rowOff>17431</xdr:rowOff>
    </xdr:from>
    <xdr:to>
      <xdr:col>1</xdr:col>
      <xdr:colOff>3313109</xdr:colOff>
      <xdr:row>37</xdr:row>
      <xdr:rowOff>243962</xdr:rowOff>
    </xdr:to>
    <xdr:sp macro="" textlink="">
      <xdr:nvSpPr>
        <xdr:cNvPr id="22" name="กล่องข้อความ 21">
          <a:extLst>
            <a:ext uri="{FF2B5EF4-FFF2-40B4-BE49-F238E27FC236}">
              <a16:creationId xmlns:a16="http://schemas.microsoft.com/office/drawing/2014/main" id="{B1AA658B-BF7C-4745-9CA9-55FC9653C068}"/>
            </a:ext>
          </a:extLst>
        </xdr:cNvPr>
        <xdr:cNvSpPr txBox="1"/>
      </xdr:nvSpPr>
      <xdr:spPr bwMode="auto">
        <a:xfrm>
          <a:off x="1862882" y="8377019"/>
          <a:ext cx="2563345" cy="13321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(นางสาวกรวิกา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กองกันภัย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หัวหน้างานพัฒนาหลักสูตรการเรียนการสอน</a:t>
          </a:r>
        </a:p>
      </xdr:txBody>
    </xdr:sp>
    <xdr:clientData/>
  </xdr:twoCellAnchor>
  <xdr:twoCellAnchor>
    <xdr:from>
      <xdr:col>1</xdr:col>
      <xdr:colOff>3380195</xdr:colOff>
      <xdr:row>33</xdr:row>
      <xdr:rowOff>0</xdr:rowOff>
    </xdr:from>
    <xdr:to>
      <xdr:col>5</xdr:col>
      <xdr:colOff>2</xdr:colOff>
      <xdr:row>37</xdr:row>
      <xdr:rowOff>117115</xdr:rowOff>
    </xdr:to>
    <xdr:sp macro="" textlink="">
      <xdr:nvSpPr>
        <xdr:cNvPr id="23" name="กล่องข้อความ 22">
          <a:extLst>
            <a:ext uri="{FF2B5EF4-FFF2-40B4-BE49-F238E27FC236}">
              <a16:creationId xmlns:a16="http://schemas.microsoft.com/office/drawing/2014/main" id="{FEBAE1FD-36D9-4E43-872A-4BDDE24A9B2F}"/>
            </a:ext>
          </a:extLst>
        </xdr:cNvPr>
        <xdr:cNvSpPr txBox="1"/>
      </xdr:nvSpPr>
      <xdr:spPr bwMode="auto">
        <a:xfrm>
          <a:off x="4493313" y="8359588"/>
          <a:ext cx="1707277" cy="1222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 b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(นางสาวอรณี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จริยา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รองผู้อำนวยการฝ่ายวิชาการ</a:t>
          </a:r>
        </a:p>
      </xdr:txBody>
    </xdr:sp>
    <xdr:clientData/>
  </xdr:twoCellAnchor>
  <xdr:twoCellAnchor>
    <xdr:from>
      <xdr:col>0</xdr:col>
      <xdr:colOff>0</xdr:colOff>
      <xdr:row>33</xdr:row>
      <xdr:rowOff>38978</xdr:rowOff>
    </xdr:from>
    <xdr:to>
      <xdr:col>1</xdr:col>
      <xdr:colOff>734310</xdr:colOff>
      <xdr:row>37</xdr:row>
      <xdr:rowOff>135082</xdr:rowOff>
    </xdr:to>
    <xdr:sp macro="" textlink="">
      <xdr:nvSpPr>
        <xdr:cNvPr id="24" name="กล่องข้อความ 23">
          <a:extLst>
            <a:ext uri="{FF2B5EF4-FFF2-40B4-BE49-F238E27FC236}">
              <a16:creationId xmlns:a16="http://schemas.microsoft.com/office/drawing/2014/main" id="{1E85ADE2-3E87-4409-B9FD-77A57E451995}"/>
            </a:ext>
          </a:extLst>
        </xdr:cNvPr>
        <xdr:cNvSpPr txBox="1"/>
      </xdr:nvSpPr>
      <xdr:spPr bwMode="auto">
        <a:xfrm>
          <a:off x="0" y="8398566"/>
          <a:ext cx="1847428" cy="12017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en-US" sz="16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(นายทวิช สวนโต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หัวหน้าแผนกวิชาช่างยนต์</a:t>
          </a:r>
        </a:p>
      </xdr:txBody>
    </xdr:sp>
    <xdr:clientData/>
  </xdr:twoCellAnchor>
  <xdr:twoCellAnchor>
    <xdr:from>
      <xdr:col>1</xdr:col>
      <xdr:colOff>749764</xdr:colOff>
      <xdr:row>71</xdr:row>
      <xdr:rowOff>17431</xdr:rowOff>
    </xdr:from>
    <xdr:to>
      <xdr:col>1</xdr:col>
      <xdr:colOff>3313109</xdr:colOff>
      <xdr:row>74</xdr:row>
      <xdr:rowOff>243962</xdr:rowOff>
    </xdr:to>
    <xdr:sp macro="" textlink="">
      <xdr:nvSpPr>
        <xdr:cNvPr id="25" name="กล่องข้อความ 24">
          <a:extLst>
            <a:ext uri="{FF2B5EF4-FFF2-40B4-BE49-F238E27FC236}">
              <a16:creationId xmlns:a16="http://schemas.microsoft.com/office/drawing/2014/main" id="{1D33A1F1-5F4B-4073-BC1A-DEC740E8CA88}"/>
            </a:ext>
          </a:extLst>
        </xdr:cNvPr>
        <xdr:cNvSpPr txBox="1"/>
      </xdr:nvSpPr>
      <xdr:spPr bwMode="auto">
        <a:xfrm>
          <a:off x="1862882" y="17976725"/>
          <a:ext cx="2563345" cy="13321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(นางสาวกรวิกา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กองกันภัย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หัวหน้างานพัฒนาหลักสูตรการเรียนการสอน</a:t>
          </a:r>
        </a:p>
      </xdr:txBody>
    </xdr:sp>
    <xdr:clientData/>
  </xdr:twoCellAnchor>
  <xdr:twoCellAnchor>
    <xdr:from>
      <xdr:col>1</xdr:col>
      <xdr:colOff>3380195</xdr:colOff>
      <xdr:row>71</xdr:row>
      <xdr:rowOff>0</xdr:rowOff>
    </xdr:from>
    <xdr:to>
      <xdr:col>5</xdr:col>
      <xdr:colOff>2</xdr:colOff>
      <xdr:row>74</xdr:row>
      <xdr:rowOff>117115</xdr:rowOff>
    </xdr:to>
    <xdr:sp macro="" textlink="">
      <xdr:nvSpPr>
        <xdr:cNvPr id="26" name="กล่องข้อความ 25">
          <a:extLst>
            <a:ext uri="{FF2B5EF4-FFF2-40B4-BE49-F238E27FC236}">
              <a16:creationId xmlns:a16="http://schemas.microsoft.com/office/drawing/2014/main" id="{772D371A-1280-4176-A150-7D5F679E8169}"/>
            </a:ext>
          </a:extLst>
        </xdr:cNvPr>
        <xdr:cNvSpPr txBox="1"/>
      </xdr:nvSpPr>
      <xdr:spPr bwMode="auto">
        <a:xfrm>
          <a:off x="4493313" y="17959294"/>
          <a:ext cx="1707277" cy="1222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 b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(นางสาวอรณี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จริยา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รองผู้อำนวยการฝ่ายวิชาการ</a:t>
          </a:r>
        </a:p>
      </xdr:txBody>
    </xdr:sp>
    <xdr:clientData/>
  </xdr:twoCellAnchor>
  <xdr:twoCellAnchor>
    <xdr:from>
      <xdr:col>0</xdr:col>
      <xdr:colOff>0</xdr:colOff>
      <xdr:row>71</xdr:row>
      <xdr:rowOff>38978</xdr:rowOff>
    </xdr:from>
    <xdr:to>
      <xdr:col>1</xdr:col>
      <xdr:colOff>734310</xdr:colOff>
      <xdr:row>74</xdr:row>
      <xdr:rowOff>135082</xdr:rowOff>
    </xdr:to>
    <xdr:sp macro="" textlink="">
      <xdr:nvSpPr>
        <xdr:cNvPr id="27" name="กล่องข้อความ 26">
          <a:extLst>
            <a:ext uri="{FF2B5EF4-FFF2-40B4-BE49-F238E27FC236}">
              <a16:creationId xmlns:a16="http://schemas.microsoft.com/office/drawing/2014/main" id="{500DF2FC-481A-442F-8CAE-21617AE926F6}"/>
            </a:ext>
          </a:extLst>
        </xdr:cNvPr>
        <xdr:cNvSpPr txBox="1"/>
      </xdr:nvSpPr>
      <xdr:spPr bwMode="auto">
        <a:xfrm>
          <a:off x="0" y="17998272"/>
          <a:ext cx="1847428" cy="12017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en-US" sz="16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(นายทวิช สวนโต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หัวหน้าแผนกวิชาช่างยนต์</a:t>
          </a:r>
        </a:p>
      </xdr:txBody>
    </xdr:sp>
    <xdr:clientData/>
  </xdr:twoCellAnchor>
  <xdr:twoCellAnchor>
    <xdr:from>
      <xdr:col>1</xdr:col>
      <xdr:colOff>749764</xdr:colOff>
      <xdr:row>107</xdr:row>
      <xdr:rowOff>17431</xdr:rowOff>
    </xdr:from>
    <xdr:to>
      <xdr:col>1</xdr:col>
      <xdr:colOff>3313109</xdr:colOff>
      <xdr:row>111</xdr:row>
      <xdr:rowOff>243962</xdr:rowOff>
    </xdr:to>
    <xdr:sp macro="" textlink="">
      <xdr:nvSpPr>
        <xdr:cNvPr id="28" name="กล่องข้อความ 27">
          <a:extLst>
            <a:ext uri="{FF2B5EF4-FFF2-40B4-BE49-F238E27FC236}">
              <a16:creationId xmlns:a16="http://schemas.microsoft.com/office/drawing/2014/main" id="{63C64A5B-C98A-44C9-9185-318CB73F2E1B}"/>
            </a:ext>
          </a:extLst>
        </xdr:cNvPr>
        <xdr:cNvSpPr txBox="1"/>
      </xdr:nvSpPr>
      <xdr:spPr bwMode="auto">
        <a:xfrm>
          <a:off x="1862882" y="27441960"/>
          <a:ext cx="2563345" cy="13321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(นางสาวกรวิกา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กองกันภัย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หัวหน้างานพัฒนาหลักสูตรการเรียนการสอน</a:t>
          </a:r>
        </a:p>
      </xdr:txBody>
    </xdr:sp>
    <xdr:clientData/>
  </xdr:twoCellAnchor>
  <xdr:twoCellAnchor>
    <xdr:from>
      <xdr:col>1</xdr:col>
      <xdr:colOff>3380195</xdr:colOff>
      <xdr:row>107</xdr:row>
      <xdr:rowOff>0</xdr:rowOff>
    </xdr:from>
    <xdr:to>
      <xdr:col>5</xdr:col>
      <xdr:colOff>2</xdr:colOff>
      <xdr:row>111</xdr:row>
      <xdr:rowOff>117115</xdr:rowOff>
    </xdr:to>
    <xdr:sp macro="" textlink="">
      <xdr:nvSpPr>
        <xdr:cNvPr id="29" name="กล่องข้อความ 28">
          <a:extLst>
            <a:ext uri="{FF2B5EF4-FFF2-40B4-BE49-F238E27FC236}">
              <a16:creationId xmlns:a16="http://schemas.microsoft.com/office/drawing/2014/main" id="{99F4BCDD-F671-4F84-A281-77548C40481F}"/>
            </a:ext>
          </a:extLst>
        </xdr:cNvPr>
        <xdr:cNvSpPr txBox="1"/>
      </xdr:nvSpPr>
      <xdr:spPr bwMode="auto">
        <a:xfrm>
          <a:off x="4493313" y="27424529"/>
          <a:ext cx="1707277" cy="1222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 b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(นางสาวอรณี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จริยา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รองผู้อำนวยการฝ่ายวิชาการ</a:t>
          </a:r>
        </a:p>
      </xdr:txBody>
    </xdr:sp>
    <xdr:clientData/>
  </xdr:twoCellAnchor>
  <xdr:twoCellAnchor>
    <xdr:from>
      <xdr:col>0</xdr:col>
      <xdr:colOff>0</xdr:colOff>
      <xdr:row>107</xdr:row>
      <xdr:rowOff>38978</xdr:rowOff>
    </xdr:from>
    <xdr:to>
      <xdr:col>1</xdr:col>
      <xdr:colOff>734310</xdr:colOff>
      <xdr:row>111</xdr:row>
      <xdr:rowOff>135082</xdr:rowOff>
    </xdr:to>
    <xdr:sp macro="" textlink="">
      <xdr:nvSpPr>
        <xdr:cNvPr id="30" name="กล่องข้อความ 29">
          <a:extLst>
            <a:ext uri="{FF2B5EF4-FFF2-40B4-BE49-F238E27FC236}">
              <a16:creationId xmlns:a16="http://schemas.microsoft.com/office/drawing/2014/main" id="{50CF4D87-DDEF-44A4-94E2-C876EFB41FE2}"/>
            </a:ext>
          </a:extLst>
        </xdr:cNvPr>
        <xdr:cNvSpPr txBox="1"/>
      </xdr:nvSpPr>
      <xdr:spPr bwMode="auto">
        <a:xfrm>
          <a:off x="0" y="27463507"/>
          <a:ext cx="1847428" cy="12017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en-US" sz="16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(นายทวิช สวนโต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หัวหน้าแผนกวิชาช่างยนต์</a:t>
          </a:r>
        </a:p>
      </xdr:txBody>
    </xdr:sp>
    <xdr:clientData/>
  </xdr:twoCellAnchor>
  <xdr:twoCellAnchor>
    <xdr:from>
      <xdr:col>1</xdr:col>
      <xdr:colOff>749764</xdr:colOff>
      <xdr:row>145</xdr:row>
      <xdr:rowOff>17431</xdr:rowOff>
    </xdr:from>
    <xdr:to>
      <xdr:col>1</xdr:col>
      <xdr:colOff>3313109</xdr:colOff>
      <xdr:row>149</xdr:row>
      <xdr:rowOff>34786</xdr:rowOff>
    </xdr:to>
    <xdr:sp macro="" textlink="">
      <xdr:nvSpPr>
        <xdr:cNvPr id="31" name="กล่องข้อความ 30">
          <a:extLst>
            <a:ext uri="{FF2B5EF4-FFF2-40B4-BE49-F238E27FC236}">
              <a16:creationId xmlns:a16="http://schemas.microsoft.com/office/drawing/2014/main" id="{457E4BF3-7C24-46E7-B7BB-3EA35A4028C2}"/>
            </a:ext>
          </a:extLst>
        </xdr:cNvPr>
        <xdr:cNvSpPr txBox="1"/>
      </xdr:nvSpPr>
      <xdr:spPr bwMode="auto">
        <a:xfrm>
          <a:off x="1862882" y="37161196"/>
          <a:ext cx="2563345" cy="13321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(นางสาวกรวิกา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กองกันภัย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หัวหน้างานพัฒนาหลักสูตรการเรียนการสอน</a:t>
          </a:r>
        </a:p>
      </xdr:txBody>
    </xdr:sp>
    <xdr:clientData/>
  </xdr:twoCellAnchor>
  <xdr:twoCellAnchor>
    <xdr:from>
      <xdr:col>1</xdr:col>
      <xdr:colOff>3380195</xdr:colOff>
      <xdr:row>145</xdr:row>
      <xdr:rowOff>0</xdr:rowOff>
    </xdr:from>
    <xdr:to>
      <xdr:col>5</xdr:col>
      <xdr:colOff>2</xdr:colOff>
      <xdr:row>148</xdr:row>
      <xdr:rowOff>184351</xdr:rowOff>
    </xdr:to>
    <xdr:sp macro="" textlink="">
      <xdr:nvSpPr>
        <xdr:cNvPr id="32" name="กล่องข้อความ 31">
          <a:extLst>
            <a:ext uri="{FF2B5EF4-FFF2-40B4-BE49-F238E27FC236}">
              <a16:creationId xmlns:a16="http://schemas.microsoft.com/office/drawing/2014/main" id="{3BFA884E-3B23-4151-B270-1D572B9807E1}"/>
            </a:ext>
          </a:extLst>
        </xdr:cNvPr>
        <xdr:cNvSpPr txBox="1"/>
      </xdr:nvSpPr>
      <xdr:spPr bwMode="auto">
        <a:xfrm>
          <a:off x="4493313" y="37143765"/>
          <a:ext cx="1707277" cy="1222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 b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(นางสาวอรณี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จริยา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รองผู้อำนวยการฝ่ายวิชาการ</a:t>
          </a:r>
        </a:p>
      </xdr:txBody>
    </xdr:sp>
    <xdr:clientData/>
  </xdr:twoCellAnchor>
  <xdr:twoCellAnchor>
    <xdr:from>
      <xdr:col>0</xdr:col>
      <xdr:colOff>0</xdr:colOff>
      <xdr:row>145</xdr:row>
      <xdr:rowOff>38978</xdr:rowOff>
    </xdr:from>
    <xdr:to>
      <xdr:col>1</xdr:col>
      <xdr:colOff>734310</xdr:colOff>
      <xdr:row>148</xdr:row>
      <xdr:rowOff>202318</xdr:rowOff>
    </xdr:to>
    <xdr:sp macro="" textlink="">
      <xdr:nvSpPr>
        <xdr:cNvPr id="33" name="กล่องข้อความ 32">
          <a:extLst>
            <a:ext uri="{FF2B5EF4-FFF2-40B4-BE49-F238E27FC236}">
              <a16:creationId xmlns:a16="http://schemas.microsoft.com/office/drawing/2014/main" id="{9D8A9397-E5E7-4D37-8D08-50DD16B96A51}"/>
            </a:ext>
          </a:extLst>
        </xdr:cNvPr>
        <xdr:cNvSpPr txBox="1"/>
      </xdr:nvSpPr>
      <xdr:spPr bwMode="auto">
        <a:xfrm>
          <a:off x="0" y="37182743"/>
          <a:ext cx="1847428" cy="12017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en-US" sz="16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(นายทวิช สวนโต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หัวหน้าแผนกวิชาช่างยนต์</a:t>
          </a:r>
        </a:p>
      </xdr:txBody>
    </xdr:sp>
    <xdr:clientData/>
  </xdr:twoCellAnchor>
  <xdr:twoCellAnchor>
    <xdr:from>
      <xdr:col>1</xdr:col>
      <xdr:colOff>749764</xdr:colOff>
      <xdr:row>182</xdr:row>
      <xdr:rowOff>17431</xdr:rowOff>
    </xdr:from>
    <xdr:to>
      <xdr:col>1</xdr:col>
      <xdr:colOff>3313109</xdr:colOff>
      <xdr:row>186</xdr:row>
      <xdr:rowOff>243962</xdr:rowOff>
    </xdr:to>
    <xdr:sp macro="" textlink="">
      <xdr:nvSpPr>
        <xdr:cNvPr id="34" name="กล่องข้อความ 33">
          <a:extLst>
            <a:ext uri="{FF2B5EF4-FFF2-40B4-BE49-F238E27FC236}">
              <a16:creationId xmlns:a16="http://schemas.microsoft.com/office/drawing/2014/main" id="{8F1667DF-6EA3-4C24-96A0-5BCAA0CCDA87}"/>
            </a:ext>
          </a:extLst>
        </xdr:cNvPr>
        <xdr:cNvSpPr txBox="1"/>
      </xdr:nvSpPr>
      <xdr:spPr bwMode="auto">
        <a:xfrm>
          <a:off x="1862882" y="46858019"/>
          <a:ext cx="2563345" cy="13321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(นางสาวกรวิกา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กองกันภัย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หัวหน้างานพัฒนาหลักสูตรการเรียนการสอน</a:t>
          </a:r>
        </a:p>
      </xdr:txBody>
    </xdr:sp>
    <xdr:clientData/>
  </xdr:twoCellAnchor>
  <xdr:twoCellAnchor>
    <xdr:from>
      <xdr:col>1</xdr:col>
      <xdr:colOff>3380195</xdr:colOff>
      <xdr:row>182</xdr:row>
      <xdr:rowOff>0</xdr:rowOff>
    </xdr:from>
    <xdr:to>
      <xdr:col>5</xdr:col>
      <xdr:colOff>2</xdr:colOff>
      <xdr:row>186</xdr:row>
      <xdr:rowOff>117115</xdr:rowOff>
    </xdr:to>
    <xdr:sp macro="" textlink="">
      <xdr:nvSpPr>
        <xdr:cNvPr id="35" name="กล่องข้อความ 34">
          <a:extLst>
            <a:ext uri="{FF2B5EF4-FFF2-40B4-BE49-F238E27FC236}">
              <a16:creationId xmlns:a16="http://schemas.microsoft.com/office/drawing/2014/main" id="{0C294614-C4EB-451F-A986-95BBD35C29D5}"/>
            </a:ext>
          </a:extLst>
        </xdr:cNvPr>
        <xdr:cNvSpPr txBox="1"/>
      </xdr:nvSpPr>
      <xdr:spPr bwMode="auto">
        <a:xfrm>
          <a:off x="4493313" y="46840588"/>
          <a:ext cx="1707277" cy="1222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 b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(นางสาวอรณี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จริยา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รองผู้อำนวยการฝ่ายวิชาการ</a:t>
          </a:r>
        </a:p>
      </xdr:txBody>
    </xdr:sp>
    <xdr:clientData/>
  </xdr:twoCellAnchor>
  <xdr:twoCellAnchor>
    <xdr:from>
      <xdr:col>0</xdr:col>
      <xdr:colOff>0</xdr:colOff>
      <xdr:row>182</xdr:row>
      <xdr:rowOff>38978</xdr:rowOff>
    </xdr:from>
    <xdr:to>
      <xdr:col>1</xdr:col>
      <xdr:colOff>734310</xdr:colOff>
      <xdr:row>186</xdr:row>
      <xdr:rowOff>135082</xdr:rowOff>
    </xdr:to>
    <xdr:sp macro="" textlink="">
      <xdr:nvSpPr>
        <xdr:cNvPr id="36" name="กล่องข้อความ 35">
          <a:extLst>
            <a:ext uri="{FF2B5EF4-FFF2-40B4-BE49-F238E27FC236}">
              <a16:creationId xmlns:a16="http://schemas.microsoft.com/office/drawing/2014/main" id="{BF180644-81CF-4930-BE1E-BDB820558D6D}"/>
            </a:ext>
          </a:extLst>
        </xdr:cNvPr>
        <xdr:cNvSpPr txBox="1"/>
      </xdr:nvSpPr>
      <xdr:spPr bwMode="auto">
        <a:xfrm>
          <a:off x="0" y="46879566"/>
          <a:ext cx="1847428" cy="12017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en-US" sz="16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(นายทวิช สวนโต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หัวหน้าแผนกวิชาช่างยนต์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1647826</xdr:colOff>
      <xdr:row>0</xdr:row>
      <xdr:rowOff>76201</xdr:rowOff>
    </xdr:from>
    <xdr:to>
      <xdr:col>2</xdr:col>
      <xdr:colOff>2809876</xdr:colOff>
      <xdr:row>4</xdr:row>
      <xdr:rowOff>1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8" t="6022" r="6765" b="7356"/>
        <a:stretch/>
      </xdr:blipFill>
      <xdr:spPr>
        <a:xfrm>
          <a:off x="2536826" y="76201"/>
          <a:ext cx="1162050" cy="9652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1666876</xdr:colOff>
      <xdr:row>0</xdr:row>
      <xdr:rowOff>42522</xdr:rowOff>
    </xdr:from>
    <xdr:to>
      <xdr:col>4</xdr:col>
      <xdr:colOff>155361</xdr:colOff>
      <xdr:row>4</xdr:row>
      <xdr:rowOff>46471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8" t="6022" r="6765" b="7356"/>
        <a:stretch/>
      </xdr:blipFill>
      <xdr:spPr>
        <a:xfrm>
          <a:off x="2994026" y="42522"/>
          <a:ext cx="1163855" cy="104217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749764</xdr:colOff>
      <xdr:row>33</xdr:row>
      <xdr:rowOff>17431</xdr:rowOff>
    </xdr:from>
    <xdr:to>
      <xdr:col>1</xdr:col>
      <xdr:colOff>3313109</xdr:colOff>
      <xdr:row>37</xdr:row>
      <xdr:rowOff>243962</xdr:rowOff>
    </xdr:to>
    <xdr:sp macro="" textlink="">
      <xdr:nvSpPr>
        <xdr:cNvPr id="22" name="กล่องข้อความ 21">
          <a:extLst>
            <a:ext uri="{FF2B5EF4-FFF2-40B4-BE49-F238E27FC236}">
              <a16:creationId xmlns:a16="http://schemas.microsoft.com/office/drawing/2014/main" id="{5EF0ECED-3260-428E-A30C-928E6D336EB7}"/>
            </a:ext>
          </a:extLst>
        </xdr:cNvPr>
        <xdr:cNvSpPr txBox="1"/>
      </xdr:nvSpPr>
      <xdr:spPr bwMode="auto">
        <a:xfrm>
          <a:off x="1862882" y="8377019"/>
          <a:ext cx="2563345" cy="13321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(นางสาวกรวิกา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กองกันภัย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หัวหน้างานพัฒนาหลักสูตรการเรียนการสอน</a:t>
          </a:r>
        </a:p>
      </xdr:txBody>
    </xdr:sp>
    <xdr:clientData/>
  </xdr:twoCellAnchor>
  <xdr:twoCellAnchor>
    <xdr:from>
      <xdr:col>1</xdr:col>
      <xdr:colOff>3380195</xdr:colOff>
      <xdr:row>33</xdr:row>
      <xdr:rowOff>0</xdr:rowOff>
    </xdr:from>
    <xdr:to>
      <xdr:col>5</xdr:col>
      <xdr:colOff>2</xdr:colOff>
      <xdr:row>37</xdr:row>
      <xdr:rowOff>117115</xdr:rowOff>
    </xdr:to>
    <xdr:sp macro="" textlink="">
      <xdr:nvSpPr>
        <xdr:cNvPr id="23" name="กล่องข้อความ 22">
          <a:extLst>
            <a:ext uri="{FF2B5EF4-FFF2-40B4-BE49-F238E27FC236}">
              <a16:creationId xmlns:a16="http://schemas.microsoft.com/office/drawing/2014/main" id="{4C98AA6C-C8C2-4542-815A-84815B3CA9B3}"/>
            </a:ext>
          </a:extLst>
        </xdr:cNvPr>
        <xdr:cNvSpPr txBox="1"/>
      </xdr:nvSpPr>
      <xdr:spPr bwMode="auto">
        <a:xfrm>
          <a:off x="4493313" y="8359588"/>
          <a:ext cx="1707277" cy="1222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 b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(นางสาวอรณี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จริยา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รองผู้อำนวยการฝ่ายวิชาการ</a:t>
          </a:r>
        </a:p>
      </xdr:txBody>
    </xdr:sp>
    <xdr:clientData/>
  </xdr:twoCellAnchor>
  <xdr:twoCellAnchor>
    <xdr:from>
      <xdr:col>0</xdr:col>
      <xdr:colOff>0</xdr:colOff>
      <xdr:row>33</xdr:row>
      <xdr:rowOff>38978</xdr:rowOff>
    </xdr:from>
    <xdr:to>
      <xdr:col>1</xdr:col>
      <xdr:colOff>734310</xdr:colOff>
      <xdr:row>37</xdr:row>
      <xdr:rowOff>135082</xdr:rowOff>
    </xdr:to>
    <xdr:sp macro="" textlink="">
      <xdr:nvSpPr>
        <xdr:cNvPr id="24" name="กล่องข้อความ 23">
          <a:extLst>
            <a:ext uri="{FF2B5EF4-FFF2-40B4-BE49-F238E27FC236}">
              <a16:creationId xmlns:a16="http://schemas.microsoft.com/office/drawing/2014/main" id="{4386278E-4350-41F1-A1EA-22223620032B}"/>
            </a:ext>
          </a:extLst>
        </xdr:cNvPr>
        <xdr:cNvSpPr txBox="1"/>
      </xdr:nvSpPr>
      <xdr:spPr bwMode="auto">
        <a:xfrm>
          <a:off x="0" y="8398566"/>
          <a:ext cx="1847428" cy="12017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en-US" sz="16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(นายทวิช สวนโต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หัวหน้าแผนกวิชาช่างยนต์</a:t>
          </a:r>
        </a:p>
      </xdr:txBody>
    </xdr:sp>
    <xdr:clientData/>
  </xdr:twoCellAnchor>
  <xdr:twoCellAnchor>
    <xdr:from>
      <xdr:col>1</xdr:col>
      <xdr:colOff>749764</xdr:colOff>
      <xdr:row>70</xdr:row>
      <xdr:rowOff>17431</xdr:rowOff>
    </xdr:from>
    <xdr:to>
      <xdr:col>1</xdr:col>
      <xdr:colOff>3313109</xdr:colOff>
      <xdr:row>75</xdr:row>
      <xdr:rowOff>49727</xdr:rowOff>
    </xdr:to>
    <xdr:sp macro="" textlink="">
      <xdr:nvSpPr>
        <xdr:cNvPr id="25" name="กล่องข้อความ 24">
          <a:extLst>
            <a:ext uri="{FF2B5EF4-FFF2-40B4-BE49-F238E27FC236}">
              <a16:creationId xmlns:a16="http://schemas.microsoft.com/office/drawing/2014/main" id="{78E5EAD7-7469-486F-97FE-529D05C5224F}"/>
            </a:ext>
          </a:extLst>
        </xdr:cNvPr>
        <xdr:cNvSpPr txBox="1"/>
      </xdr:nvSpPr>
      <xdr:spPr bwMode="auto">
        <a:xfrm>
          <a:off x="1862882" y="17842255"/>
          <a:ext cx="2563345" cy="13321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(นางสาวกรวิกา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กองกันภัย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หัวหน้างานพัฒนาหลักสูตรการเรียนการสอน</a:t>
          </a:r>
        </a:p>
      </xdr:txBody>
    </xdr:sp>
    <xdr:clientData/>
  </xdr:twoCellAnchor>
  <xdr:twoCellAnchor>
    <xdr:from>
      <xdr:col>1</xdr:col>
      <xdr:colOff>3380195</xdr:colOff>
      <xdr:row>70</xdr:row>
      <xdr:rowOff>0</xdr:rowOff>
    </xdr:from>
    <xdr:to>
      <xdr:col>5</xdr:col>
      <xdr:colOff>2</xdr:colOff>
      <xdr:row>74</xdr:row>
      <xdr:rowOff>199292</xdr:rowOff>
    </xdr:to>
    <xdr:sp macro="" textlink="">
      <xdr:nvSpPr>
        <xdr:cNvPr id="26" name="กล่องข้อความ 25">
          <a:extLst>
            <a:ext uri="{FF2B5EF4-FFF2-40B4-BE49-F238E27FC236}">
              <a16:creationId xmlns:a16="http://schemas.microsoft.com/office/drawing/2014/main" id="{E8813C4E-D883-4380-B0B7-778F423E3AA8}"/>
            </a:ext>
          </a:extLst>
        </xdr:cNvPr>
        <xdr:cNvSpPr txBox="1"/>
      </xdr:nvSpPr>
      <xdr:spPr bwMode="auto">
        <a:xfrm>
          <a:off x="4493313" y="17824824"/>
          <a:ext cx="1707277" cy="1222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 b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(นางสาวอรณี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จริยา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รองผู้อำนวยการฝ่ายวิชาการ</a:t>
          </a:r>
        </a:p>
      </xdr:txBody>
    </xdr:sp>
    <xdr:clientData/>
  </xdr:twoCellAnchor>
  <xdr:twoCellAnchor>
    <xdr:from>
      <xdr:col>0</xdr:col>
      <xdr:colOff>0</xdr:colOff>
      <xdr:row>70</xdr:row>
      <xdr:rowOff>38978</xdr:rowOff>
    </xdr:from>
    <xdr:to>
      <xdr:col>1</xdr:col>
      <xdr:colOff>734310</xdr:colOff>
      <xdr:row>74</xdr:row>
      <xdr:rowOff>217259</xdr:rowOff>
    </xdr:to>
    <xdr:sp macro="" textlink="">
      <xdr:nvSpPr>
        <xdr:cNvPr id="27" name="กล่องข้อความ 26">
          <a:extLst>
            <a:ext uri="{FF2B5EF4-FFF2-40B4-BE49-F238E27FC236}">
              <a16:creationId xmlns:a16="http://schemas.microsoft.com/office/drawing/2014/main" id="{3126673F-6149-4367-ACEF-19AF5A0DBA32}"/>
            </a:ext>
          </a:extLst>
        </xdr:cNvPr>
        <xdr:cNvSpPr txBox="1"/>
      </xdr:nvSpPr>
      <xdr:spPr bwMode="auto">
        <a:xfrm>
          <a:off x="0" y="17863802"/>
          <a:ext cx="1847428" cy="12017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en-US" sz="16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(นายทวิช สวนโต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หัวหน้าแผนกวิชาช่างยนต์</a:t>
          </a:r>
        </a:p>
      </xdr:txBody>
    </xdr:sp>
    <xdr:clientData/>
  </xdr:twoCellAnchor>
  <xdr:twoCellAnchor>
    <xdr:from>
      <xdr:col>1</xdr:col>
      <xdr:colOff>749764</xdr:colOff>
      <xdr:row>107</xdr:row>
      <xdr:rowOff>17431</xdr:rowOff>
    </xdr:from>
    <xdr:to>
      <xdr:col>1</xdr:col>
      <xdr:colOff>3313109</xdr:colOff>
      <xdr:row>111</xdr:row>
      <xdr:rowOff>243962</xdr:rowOff>
    </xdr:to>
    <xdr:sp macro="" textlink="">
      <xdr:nvSpPr>
        <xdr:cNvPr id="28" name="กล่องข้อความ 27">
          <a:extLst>
            <a:ext uri="{FF2B5EF4-FFF2-40B4-BE49-F238E27FC236}">
              <a16:creationId xmlns:a16="http://schemas.microsoft.com/office/drawing/2014/main" id="{32049C7C-DF06-434E-9C63-06A2E686B6F2}"/>
            </a:ext>
          </a:extLst>
        </xdr:cNvPr>
        <xdr:cNvSpPr txBox="1"/>
      </xdr:nvSpPr>
      <xdr:spPr bwMode="auto">
        <a:xfrm>
          <a:off x="1862882" y="27225313"/>
          <a:ext cx="2563345" cy="13321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(นางสาวกรวิกา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กองกันภัย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หัวหน้างานพัฒนาหลักสูตรการเรียนการสอน</a:t>
          </a:r>
        </a:p>
      </xdr:txBody>
    </xdr:sp>
    <xdr:clientData/>
  </xdr:twoCellAnchor>
  <xdr:twoCellAnchor>
    <xdr:from>
      <xdr:col>1</xdr:col>
      <xdr:colOff>3380195</xdr:colOff>
      <xdr:row>107</xdr:row>
      <xdr:rowOff>0</xdr:rowOff>
    </xdr:from>
    <xdr:to>
      <xdr:col>5</xdr:col>
      <xdr:colOff>2</xdr:colOff>
      <xdr:row>111</xdr:row>
      <xdr:rowOff>117115</xdr:rowOff>
    </xdr:to>
    <xdr:sp macro="" textlink="">
      <xdr:nvSpPr>
        <xdr:cNvPr id="29" name="กล่องข้อความ 28">
          <a:extLst>
            <a:ext uri="{FF2B5EF4-FFF2-40B4-BE49-F238E27FC236}">
              <a16:creationId xmlns:a16="http://schemas.microsoft.com/office/drawing/2014/main" id="{DFDF053A-03BF-464A-A65B-A0E2A2586781}"/>
            </a:ext>
          </a:extLst>
        </xdr:cNvPr>
        <xdr:cNvSpPr txBox="1"/>
      </xdr:nvSpPr>
      <xdr:spPr bwMode="auto">
        <a:xfrm>
          <a:off x="4493313" y="27207882"/>
          <a:ext cx="1707277" cy="1222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 b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(นางสาวอรณี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จริยา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รองผู้อำนวยการฝ่ายวิชาการ</a:t>
          </a:r>
        </a:p>
      </xdr:txBody>
    </xdr:sp>
    <xdr:clientData/>
  </xdr:twoCellAnchor>
  <xdr:twoCellAnchor>
    <xdr:from>
      <xdr:col>0</xdr:col>
      <xdr:colOff>0</xdr:colOff>
      <xdr:row>107</xdr:row>
      <xdr:rowOff>38978</xdr:rowOff>
    </xdr:from>
    <xdr:to>
      <xdr:col>1</xdr:col>
      <xdr:colOff>734310</xdr:colOff>
      <xdr:row>111</xdr:row>
      <xdr:rowOff>135082</xdr:rowOff>
    </xdr:to>
    <xdr:sp macro="" textlink="">
      <xdr:nvSpPr>
        <xdr:cNvPr id="30" name="กล่องข้อความ 29">
          <a:extLst>
            <a:ext uri="{FF2B5EF4-FFF2-40B4-BE49-F238E27FC236}">
              <a16:creationId xmlns:a16="http://schemas.microsoft.com/office/drawing/2014/main" id="{00C9A725-B091-45E2-99D9-D141817DC656}"/>
            </a:ext>
          </a:extLst>
        </xdr:cNvPr>
        <xdr:cNvSpPr txBox="1"/>
      </xdr:nvSpPr>
      <xdr:spPr bwMode="auto">
        <a:xfrm>
          <a:off x="0" y="27246860"/>
          <a:ext cx="1847428" cy="12017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en-US" sz="16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(นายทวิช สวนโต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หัวหน้าแผนกวิชาช่างยนต์</a:t>
          </a:r>
        </a:p>
      </xdr:txBody>
    </xdr:sp>
    <xdr:clientData/>
  </xdr:twoCellAnchor>
  <xdr:twoCellAnchor>
    <xdr:from>
      <xdr:col>1</xdr:col>
      <xdr:colOff>749764</xdr:colOff>
      <xdr:row>145</xdr:row>
      <xdr:rowOff>17431</xdr:rowOff>
    </xdr:from>
    <xdr:to>
      <xdr:col>1</xdr:col>
      <xdr:colOff>3313109</xdr:colOff>
      <xdr:row>149</xdr:row>
      <xdr:rowOff>243962</xdr:rowOff>
    </xdr:to>
    <xdr:sp macro="" textlink="">
      <xdr:nvSpPr>
        <xdr:cNvPr id="31" name="กล่องข้อความ 30">
          <a:extLst>
            <a:ext uri="{FF2B5EF4-FFF2-40B4-BE49-F238E27FC236}">
              <a16:creationId xmlns:a16="http://schemas.microsoft.com/office/drawing/2014/main" id="{1CA72AA9-2464-42ED-A105-F860F0217EB5}"/>
            </a:ext>
          </a:extLst>
        </xdr:cNvPr>
        <xdr:cNvSpPr txBox="1"/>
      </xdr:nvSpPr>
      <xdr:spPr bwMode="auto">
        <a:xfrm>
          <a:off x="1862882" y="36959490"/>
          <a:ext cx="2563345" cy="13321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(นางสาวกรวิกา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กองกันภัย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หัวหน้างานพัฒนาหลักสูตรการเรียนการสอน</a:t>
          </a:r>
        </a:p>
      </xdr:txBody>
    </xdr:sp>
    <xdr:clientData/>
  </xdr:twoCellAnchor>
  <xdr:twoCellAnchor>
    <xdr:from>
      <xdr:col>1</xdr:col>
      <xdr:colOff>3380195</xdr:colOff>
      <xdr:row>145</xdr:row>
      <xdr:rowOff>0</xdr:rowOff>
    </xdr:from>
    <xdr:to>
      <xdr:col>5</xdr:col>
      <xdr:colOff>2</xdr:colOff>
      <xdr:row>149</xdr:row>
      <xdr:rowOff>117115</xdr:rowOff>
    </xdr:to>
    <xdr:sp macro="" textlink="">
      <xdr:nvSpPr>
        <xdr:cNvPr id="32" name="กล่องข้อความ 31">
          <a:extLst>
            <a:ext uri="{FF2B5EF4-FFF2-40B4-BE49-F238E27FC236}">
              <a16:creationId xmlns:a16="http://schemas.microsoft.com/office/drawing/2014/main" id="{4431FF03-696C-4D6D-BEF5-1D79FC19D3F7}"/>
            </a:ext>
          </a:extLst>
        </xdr:cNvPr>
        <xdr:cNvSpPr txBox="1"/>
      </xdr:nvSpPr>
      <xdr:spPr bwMode="auto">
        <a:xfrm>
          <a:off x="4493313" y="36942059"/>
          <a:ext cx="1707277" cy="1222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 b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(นางสาวอรณี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จริยา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รองผู้อำนวยการฝ่ายวิชาการ</a:t>
          </a:r>
        </a:p>
      </xdr:txBody>
    </xdr:sp>
    <xdr:clientData/>
  </xdr:twoCellAnchor>
  <xdr:twoCellAnchor>
    <xdr:from>
      <xdr:col>0</xdr:col>
      <xdr:colOff>0</xdr:colOff>
      <xdr:row>145</xdr:row>
      <xdr:rowOff>38978</xdr:rowOff>
    </xdr:from>
    <xdr:to>
      <xdr:col>1</xdr:col>
      <xdr:colOff>734310</xdr:colOff>
      <xdr:row>149</xdr:row>
      <xdr:rowOff>135082</xdr:rowOff>
    </xdr:to>
    <xdr:sp macro="" textlink="">
      <xdr:nvSpPr>
        <xdr:cNvPr id="33" name="กล่องข้อความ 32">
          <a:extLst>
            <a:ext uri="{FF2B5EF4-FFF2-40B4-BE49-F238E27FC236}">
              <a16:creationId xmlns:a16="http://schemas.microsoft.com/office/drawing/2014/main" id="{F911EFCF-1B2A-4553-A6CC-A34B156155E5}"/>
            </a:ext>
          </a:extLst>
        </xdr:cNvPr>
        <xdr:cNvSpPr txBox="1"/>
      </xdr:nvSpPr>
      <xdr:spPr bwMode="auto">
        <a:xfrm>
          <a:off x="0" y="36981037"/>
          <a:ext cx="1847428" cy="12017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en-US" sz="16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(นายทวิช สวนโต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หัวหน้าแผนกวิชาช่างยนต์</a:t>
          </a:r>
        </a:p>
      </xdr:txBody>
    </xdr:sp>
    <xdr:clientData/>
  </xdr:twoCellAnchor>
  <xdr:twoCellAnchor>
    <xdr:from>
      <xdr:col>1</xdr:col>
      <xdr:colOff>749764</xdr:colOff>
      <xdr:row>183</xdr:row>
      <xdr:rowOff>17431</xdr:rowOff>
    </xdr:from>
    <xdr:to>
      <xdr:col>1</xdr:col>
      <xdr:colOff>3313109</xdr:colOff>
      <xdr:row>187</xdr:row>
      <xdr:rowOff>243962</xdr:rowOff>
    </xdr:to>
    <xdr:sp macro="" textlink="">
      <xdr:nvSpPr>
        <xdr:cNvPr id="34" name="กล่องข้อความ 33">
          <a:extLst>
            <a:ext uri="{FF2B5EF4-FFF2-40B4-BE49-F238E27FC236}">
              <a16:creationId xmlns:a16="http://schemas.microsoft.com/office/drawing/2014/main" id="{EFAF1D5A-EAFC-48B8-A957-B6C5BB92BA96}"/>
            </a:ext>
          </a:extLst>
        </xdr:cNvPr>
        <xdr:cNvSpPr txBox="1"/>
      </xdr:nvSpPr>
      <xdr:spPr bwMode="auto">
        <a:xfrm>
          <a:off x="1862882" y="46723549"/>
          <a:ext cx="2563345" cy="13321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(นางสาวกรวิกา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กองกันภัย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หัวหน้างานพัฒนาหลักสูตรการเรียนการสอน</a:t>
          </a:r>
        </a:p>
      </xdr:txBody>
    </xdr:sp>
    <xdr:clientData/>
  </xdr:twoCellAnchor>
  <xdr:twoCellAnchor>
    <xdr:from>
      <xdr:col>1</xdr:col>
      <xdr:colOff>3380195</xdr:colOff>
      <xdr:row>183</xdr:row>
      <xdr:rowOff>0</xdr:rowOff>
    </xdr:from>
    <xdr:to>
      <xdr:col>5</xdr:col>
      <xdr:colOff>2</xdr:colOff>
      <xdr:row>187</xdr:row>
      <xdr:rowOff>117115</xdr:rowOff>
    </xdr:to>
    <xdr:sp macro="" textlink="">
      <xdr:nvSpPr>
        <xdr:cNvPr id="35" name="กล่องข้อความ 34">
          <a:extLst>
            <a:ext uri="{FF2B5EF4-FFF2-40B4-BE49-F238E27FC236}">
              <a16:creationId xmlns:a16="http://schemas.microsoft.com/office/drawing/2014/main" id="{C1C703EA-DA26-4490-A87E-0335F433C31D}"/>
            </a:ext>
          </a:extLst>
        </xdr:cNvPr>
        <xdr:cNvSpPr txBox="1"/>
      </xdr:nvSpPr>
      <xdr:spPr bwMode="auto">
        <a:xfrm>
          <a:off x="4493313" y="46706118"/>
          <a:ext cx="1707277" cy="1222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 b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(นางสาวอรณี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จริยา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รองผู้อำนวยการฝ่ายวิชาการ</a:t>
          </a:r>
        </a:p>
      </xdr:txBody>
    </xdr:sp>
    <xdr:clientData/>
  </xdr:twoCellAnchor>
  <xdr:twoCellAnchor>
    <xdr:from>
      <xdr:col>0</xdr:col>
      <xdr:colOff>0</xdr:colOff>
      <xdr:row>183</xdr:row>
      <xdr:rowOff>38978</xdr:rowOff>
    </xdr:from>
    <xdr:to>
      <xdr:col>1</xdr:col>
      <xdr:colOff>734310</xdr:colOff>
      <xdr:row>187</xdr:row>
      <xdr:rowOff>135082</xdr:rowOff>
    </xdr:to>
    <xdr:sp macro="" textlink="">
      <xdr:nvSpPr>
        <xdr:cNvPr id="36" name="กล่องข้อความ 35">
          <a:extLst>
            <a:ext uri="{FF2B5EF4-FFF2-40B4-BE49-F238E27FC236}">
              <a16:creationId xmlns:a16="http://schemas.microsoft.com/office/drawing/2014/main" id="{384E0677-4A00-4DF7-8531-8DDA152A0CE6}"/>
            </a:ext>
          </a:extLst>
        </xdr:cNvPr>
        <xdr:cNvSpPr txBox="1"/>
      </xdr:nvSpPr>
      <xdr:spPr bwMode="auto">
        <a:xfrm>
          <a:off x="0" y="46745096"/>
          <a:ext cx="1847428" cy="12017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en-US" sz="16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(นายทวิช สวนโต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หัวหน้าแผนกวิชาช่างยนต์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36286</xdr:colOff>
      <xdr:row>0</xdr:row>
      <xdr:rowOff>27213</xdr:rowOff>
    </xdr:from>
    <xdr:to>
      <xdr:col>9</xdr:col>
      <xdr:colOff>0</xdr:colOff>
      <xdr:row>50</xdr:row>
      <xdr:rowOff>133350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8635" t="13888" r="18568" b="23666"/>
        <a:stretch/>
      </xdr:blipFill>
      <xdr:spPr>
        <a:xfrm>
          <a:off x="36286" y="27213"/>
          <a:ext cx="5907314" cy="899613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1647826</xdr:colOff>
      <xdr:row>0</xdr:row>
      <xdr:rowOff>76201</xdr:rowOff>
    </xdr:from>
    <xdr:to>
      <xdr:col>2</xdr:col>
      <xdr:colOff>2809876</xdr:colOff>
      <xdr:row>4</xdr:row>
      <xdr:rowOff>25401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8" t="6022" r="6765" b="7356"/>
        <a:stretch/>
      </xdr:blipFill>
      <xdr:spPr>
        <a:xfrm>
          <a:off x="2536826" y="76201"/>
          <a:ext cx="1162050" cy="9906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1666876</xdr:colOff>
      <xdr:row>0</xdr:row>
      <xdr:rowOff>42522</xdr:rowOff>
    </xdr:from>
    <xdr:to>
      <xdr:col>4</xdr:col>
      <xdr:colOff>256095</xdr:colOff>
      <xdr:row>4</xdr:row>
      <xdr:rowOff>49646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8" t="6022" r="6765" b="7356"/>
        <a:stretch/>
      </xdr:blipFill>
      <xdr:spPr>
        <a:xfrm>
          <a:off x="3032126" y="42522"/>
          <a:ext cx="1164432" cy="104217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398721</xdr:colOff>
      <xdr:row>59</xdr:row>
      <xdr:rowOff>0</xdr:rowOff>
    </xdr:from>
    <xdr:to>
      <xdr:col>11</xdr:col>
      <xdr:colOff>420873</xdr:colOff>
      <xdr:row>59</xdr:row>
      <xdr:rowOff>22151</xdr:rowOff>
    </xdr:to>
    <xdr:cxnSp macro="">
      <xdr:nvCxnSpPr>
        <xdr:cNvPr id="2" name="ตัวเชื่อมต่อตรง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CxnSpPr/>
      </xdr:nvCxnSpPr>
      <xdr:spPr>
        <a:xfrm>
          <a:off x="8653721" y="15589250"/>
          <a:ext cx="2079552" cy="22151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749764</xdr:colOff>
      <xdr:row>33</xdr:row>
      <xdr:rowOff>17431</xdr:rowOff>
    </xdr:from>
    <xdr:to>
      <xdr:col>1</xdr:col>
      <xdr:colOff>3313109</xdr:colOff>
      <xdr:row>37</xdr:row>
      <xdr:rowOff>146844</xdr:rowOff>
    </xdr:to>
    <xdr:sp macro="" textlink="">
      <xdr:nvSpPr>
        <xdr:cNvPr id="5" name="กล่องข้อความ 4">
          <a:extLst>
            <a:ext uri="{FF2B5EF4-FFF2-40B4-BE49-F238E27FC236}">
              <a16:creationId xmlns:a16="http://schemas.microsoft.com/office/drawing/2014/main" id="{6874C168-065B-4C4B-8A80-8F327F352A48}"/>
            </a:ext>
          </a:extLst>
        </xdr:cNvPr>
        <xdr:cNvSpPr txBox="1"/>
      </xdr:nvSpPr>
      <xdr:spPr bwMode="auto">
        <a:xfrm>
          <a:off x="1862882" y="8354607"/>
          <a:ext cx="2563345" cy="13321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(นางสาวกรวิกา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กองกันภัย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หัวหน้างานพัฒนาหลักสูตรการเรียนการสอน</a:t>
          </a:r>
        </a:p>
      </xdr:txBody>
    </xdr:sp>
    <xdr:clientData/>
  </xdr:twoCellAnchor>
  <xdr:twoCellAnchor>
    <xdr:from>
      <xdr:col>1</xdr:col>
      <xdr:colOff>3380195</xdr:colOff>
      <xdr:row>33</xdr:row>
      <xdr:rowOff>0</xdr:rowOff>
    </xdr:from>
    <xdr:to>
      <xdr:col>5</xdr:col>
      <xdr:colOff>2</xdr:colOff>
      <xdr:row>37</xdr:row>
      <xdr:rowOff>19997</xdr:rowOff>
    </xdr:to>
    <xdr:sp macro="" textlink="">
      <xdr:nvSpPr>
        <xdr:cNvPr id="9" name="กล่องข้อความ 8">
          <a:extLst>
            <a:ext uri="{FF2B5EF4-FFF2-40B4-BE49-F238E27FC236}">
              <a16:creationId xmlns:a16="http://schemas.microsoft.com/office/drawing/2014/main" id="{1A642E0E-3E5D-4232-AD99-2B1C61118328}"/>
            </a:ext>
          </a:extLst>
        </xdr:cNvPr>
        <xdr:cNvSpPr txBox="1"/>
      </xdr:nvSpPr>
      <xdr:spPr bwMode="auto">
        <a:xfrm>
          <a:off x="4493313" y="8337176"/>
          <a:ext cx="1707277" cy="1222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 b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(นางสาวอรณี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จริยา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รองผู้อำนวยการฝ่ายวิชาการ</a:t>
          </a:r>
        </a:p>
      </xdr:txBody>
    </xdr:sp>
    <xdr:clientData/>
  </xdr:twoCellAnchor>
  <xdr:twoCellAnchor>
    <xdr:from>
      <xdr:col>0</xdr:col>
      <xdr:colOff>0</xdr:colOff>
      <xdr:row>33</xdr:row>
      <xdr:rowOff>38978</xdr:rowOff>
    </xdr:from>
    <xdr:to>
      <xdr:col>1</xdr:col>
      <xdr:colOff>734310</xdr:colOff>
      <xdr:row>37</xdr:row>
      <xdr:rowOff>37964</xdr:rowOff>
    </xdr:to>
    <xdr:sp macro="" textlink="">
      <xdr:nvSpPr>
        <xdr:cNvPr id="13" name="กล่องข้อความ 12">
          <a:extLst>
            <a:ext uri="{FF2B5EF4-FFF2-40B4-BE49-F238E27FC236}">
              <a16:creationId xmlns:a16="http://schemas.microsoft.com/office/drawing/2014/main" id="{5DE1020A-B661-4E10-9A12-156D85BBF88E}"/>
            </a:ext>
          </a:extLst>
        </xdr:cNvPr>
        <xdr:cNvSpPr txBox="1"/>
      </xdr:nvSpPr>
      <xdr:spPr bwMode="auto">
        <a:xfrm>
          <a:off x="0" y="8376154"/>
          <a:ext cx="1847428" cy="12017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en-US" sz="16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(นายทวิช สวนโต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หัวหน้าแผนกวิชาช่างยนต์</a:t>
          </a:r>
        </a:p>
      </xdr:txBody>
    </xdr:sp>
    <xdr:clientData/>
  </xdr:twoCellAnchor>
  <xdr:twoCellAnchor>
    <xdr:from>
      <xdr:col>1</xdr:col>
      <xdr:colOff>749764</xdr:colOff>
      <xdr:row>71</xdr:row>
      <xdr:rowOff>17431</xdr:rowOff>
    </xdr:from>
    <xdr:to>
      <xdr:col>1</xdr:col>
      <xdr:colOff>3313109</xdr:colOff>
      <xdr:row>76</xdr:row>
      <xdr:rowOff>102021</xdr:rowOff>
    </xdr:to>
    <xdr:sp macro="" textlink="">
      <xdr:nvSpPr>
        <xdr:cNvPr id="35" name="กล่องข้อความ 34">
          <a:extLst>
            <a:ext uri="{FF2B5EF4-FFF2-40B4-BE49-F238E27FC236}">
              <a16:creationId xmlns:a16="http://schemas.microsoft.com/office/drawing/2014/main" id="{97FF18DD-CC57-46FE-BE17-FBDB395CA256}"/>
            </a:ext>
          </a:extLst>
        </xdr:cNvPr>
        <xdr:cNvSpPr txBox="1"/>
      </xdr:nvSpPr>
      <xdr:spPr bwMode="auto">
        <a:xfrm>
          <a:off x="1862882" y="18163490"/>
          <a:ext cx="2563345" cy="13321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(นางสาวกรวิกา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กองกันภัย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หัวหน้างานพัฒนาหลักสูตรการเรียนการสอน</a:t>
          </a:r>
        </a:p>
      </xdr:txBody>
    </xdr:sp>
    <xdr:clientData/>
  </xdr:twoCellAnchor>
  <xdr:twoCellAnchor>
    <xdr:from>
      <xdr:col>1</xdr:col>
      <xdr:colOff>3380195</xdr:colOff>
      <xdr:row>71</xdr:row>
      <xdr:rowOff>0</xdr:rowOff>
    </xdr:from>
    <xdr:to>
      <xdr:col>5</xdr:col>
      <xdr:colOff>2</xdr:colOff>
      <xdr:row>75</xdr:row>
      <xdr:rowOff>251586</xdr:rowOff>
    </xdr:to>
    <xdr:sp macro="" textlink="">
      <xdr:nvSpPr>
        <xdr:cNvPr id="36" name="กล่องข้อความ 35">
          <a:extLst>
            <a:ext uri="{FF2B5EF4-FFF2-40B4-BE49-F238E27FC236}">
              <a16:creationId xmlns:a16="http://schemas.microsoft.com/office/drawing/2014/main" id="{1E16CA4A-6A6F-4507-9DF9-ACB0BD7BC06F}"/>
            </a:ext>
          </a:extLst>
        </xdr:cNvPr>
        <xdr:cNvSpPr txBox="1"/>
      </xdr:nvSpPr>
      <xdr:spPr bwMode="auto">
        <a:xfrm>
          <a:off x="4493313" y="18146059"/>
          <a:ext cx="1707277" cy="1222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 b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(นางสาวอรณี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จริยา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รองผู้อำนวยการฝ่ายวิชาการ</a:t>
          </a:r>
        </a:p>
      </xdr:txBody>
    </xdr:sp>
    <xdr:clientData/>
  </xdr:twoCellAnchor>
  <xdr:twoCellAnchor>
    <xdr:from>
      <xdr:col>0</xdr:col>
      <xdr:colOff>0</xdr:colOff>
      <xdr:row>71</xdr:row>
      <xdr:rowOff>38978</xdr:rowOff>
    </xdr:from>
    <xdr:to>
      <xdr:col>1</xdr:col>
      <xdr:colOff>734310</xdr:colOff>
      <xdr:row>75</xdr:row>
      <xdr:rowOff>269553</xdr:rowOff>
    </xdr:to>
    <xdr:sp macro="" textlink="">
      <xdr:nvSpPr>
        <xdr:cNvPr id="37" name="กล่องข้อความ 36">
          <a:extLst>
            <a:ext uri="{FF2B5EF4-FFF2-40B4-BE49-F238E27FC236}">
              <a16:creationId xmlns:a16="http://schemas.microsoft.com/office/drawing/2014/main" id="{6CAA601B-E485-4597-84DA-9B81A113ED08}"/>
            </a:ext>
          </a:extLst>
        </xdr:cNvPr>
        <xdr:cNvSpPr txBox="1"/>
      </xdr:nvSpPr>
      <xdr:spPr bwMode="auto">
        <a:xfrm>
          <a:off x="0" y="18185037"/>
          <a:ext cx="1847428" cy="12017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en-US" sz="16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(นายทวิช สวนโต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หัวหน้าแผนกวิชาช่างยนต์</a:t>
          </a:r>
        </a:p>
      </xdr:txBody>
    </xdr:sp>
    <xdr:clientData/>
  </xdr:twoCellAnchor>
  <xdr:twoCellAnchor>
    <xdr:from>
      <xdr:col>1</xdr:col>
      <xdr:colOff>749764</xdr:colOff>
      <xdr:row>108</xdr:row>
      <xdr:rowOff>17431</xdr:rowOff>
    </xdr:from>
    <xdr:to>
      <xdr:col>1</xdr:col>
      <xdr:colOff>3313109</xdr:colOff>
      <xdr:row>112</xdr:row>
      <xdr:rowOff>116962</xdr:rowOff>
    </xdr:to>
    <xdr:sp macro="" textlink="">
      <xdr:nvSpPr>
        <xdr:cNvPr id="38" name="กล่องข้อความ 37">
          <a:extLst>
            <a:ext uri="{FF2B5EF4-FFF2-40B4-BE49-F238E27FC236}">
              <a16:creationId xmlns:a16="http://schemas.microsoft.com/office/drawing/2014/main" id="{E249B009-81C5-4DA6-89AA-7199BFBD71E8}"/>
            </a:ext>
          </a:extLst>
        </xdr:cNvPr>
        <xdr:cNvSpPr txBox="1"/>
      </xdr:nvSpPr>
      <xdr:spPr bwMode="auto">
        <a:xfrm>
          <a:off x="1862882" y="27456902"/>
          <a:ext cx="2563345" cy="13321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(นางสาวกรวิกา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กองกันภัย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หัวหน้างานพัฒนาหลักสูตรการเรียนการสอน</a:t>
          </a:r>
        </a:p>
      </xdr:txBody>
    </xdr:sp>
    <xdr:clientData/>
  </xdr:twoCellAnchor>
  <xdr:twoCellAnchor>
    <xdr:from>
      <xdr:col>1</xdr:col>
      <xdr:colOff>3380195</xdr:colOff>
      <xdr:row>108</xdr:row>
      <xdr:rowOff>0</xdr:rowOff>
    </xdr:from>
    <xdr:to>
      <xdr:col>5</xdr:col>
      <xdr:colOff>2</xdr:colOff>
      <xdr:row>111</xdr:row>
      <xdr:rowOff>266527</xdr:rowOff>
    </xdr:to>
    <xdr:sp macro="" textlink="">
      <xdr:nvSpPr>
        <xdr:cNvPr id="39" name="กล่องข้อความ 38">
          <a:extLst>
            <a:ext uri="{FF2B5EF4-FFF2-40B4-BE49-F238E27FC236}">
              <a16:creationId xmlns:a16="http://schemas.microsoft.com/office/drawing/2014/main" id="{CF97755D-61D1-4A17-9AC0-19F05452824B}"/>
            </a:ext>
          </a:extLst>
        </xdr:cNvPr>
        <xdr:cNvSpPr txBox="1"/>
      </xdr:nvSpPr>
      <xdr:spPr bwMode="auto">
        <a:xfrm>
          <a:off x="4493313" y="27439471"/>
          <a:ext cx="1707277" cy="1222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 b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(นางสาวอรณี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จริยา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รองผู้อำนวยการฝ่ายวิชาการ</a:t>
          </a:r>
        </a:p>
      </xdr:txBody>
    </xdr:sp>
    <xdr:clientData/>
  </xdr:twoCellAnchor>
  <xdr:twoCellAnchor>
    <xdr:from>
      <xdr:col>0</xdr:col>
      <xdr:colOff>0</xdr:colOff>
      <xdr:row>108</xdr:row>
      <xdr:rowOff>38978</xdr:rowOff>
    </xdr:from>
    <xdr:to>
      <xdr:col>1</xdr:col>
      <xdr:colOff>734310</xdr:colOff>
      <xdr:row>112</xdr:row>
      <xdr:rowOff>8082</xdr:rowOff>
    </xdr:to>
    <xdr:sp macro="" textlink="">
      <xdr:nvSpPr>
        <xdr:cNvPr id="40" name="กล่องข้อความ 39">
          <a:extLst>
            <a:ext uri="{FF2B5EF4-FFF2-40B4-BE49-F238E27FC236}">
              <a16:creationId xmlns:a16="http://schemas.microsoft.com/office/drawing/2014/main" id="{57D2B2CC-BAF7-4F46-ADCB-E128C3804312}"/>
            </a:ext>
          </a:extLst>
        </xdr:cNvPr>
        <xdr:cNvSpPr txBox="1"/>
      </xdr:nvSpPr>
      <xdr:spPr bwMode="auto">
        <a:xfrm>
          <a:off x="0" y="27478449"/>
          <a:ext cx="1847428" cy="12017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en-US" sz="16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(นายทวิช สวนโต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หัวหน้าแผนกวิชาช่างยนต์</a:t>
          </a:r>
        </a:p>
      </xdr:txBody>
    </xdr:sp>
    <xdr:clientData/>
  </xdr:twoCellAnchor>
  <xdr:twoCellAnchor>
    <xdr:from>
      <xdr:col>1</xdr:col>
      <xdr:colOff>749764</xdr:colOff>
      <xdr:row>145</xdr:row>
      <xdr:rowOff>17431</xdr:rowOff>
    </xdr:from>
    <xdr:to>
      <xdr:col>1</xdr:col>
      <xdr:colOff>3313109</xdr:colOff>
      <xdr:row>150</xdr:row>
      <xdr:rowOff>176727</xdr:rowOff>
    </xdr:to>
    <xdr:sp macro="" textlink="">
      <xdr:nvSpPr>
        <xdr:cNvPr id="41" name="กล่องข้อความ 40">
          <a:extLst>
            <a:ext uri="{FF2B5EF4-FFF2-40B4-BE49-F238E27FC236}">
              <a16:creationId xmlns:a16="http://schemas.microsoft.com/office/drawing/2014/main" id="{C7DF73D0-092A-4618-B9B4-FF76C413ECCC}"/>
            </a:ext>
          </a:extLst>
        </xdr:cNvPr>
        <xdr:cNvSpPr txBox="1"/>
      </xdr:nvSpPr>
      <xdr:spPr bwMode="auto">
        <a:xfrm>
          <a:off x="1862882" y="37138784"/>
          <a:ext cx="2563345" cy="13321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(นางสาวกรวิกา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กองกันภัย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หัวหน้างานพัฒนาหลักสูตรการเรียนการสอน</a:t>
          </a:r>
        </a:p>
      </xdr:txBody>
    </xdr:sp>
    <xdr:clientData/>
  </xdr:twoCellAnchor>
  <xdr:twoCellAnchor>
    <xdr:from>
      <xdr:col>1</xdr:col>
      <xdr:colOff>3380195</xdr:colOff>
      <xdr:row>145</xdr:row>
      <xdr:rowOff>0</xdr:rowOff>
    </xdr:from>
    <xdr:to>
      <xdr:col>5</xdr:col>
      <xdr:colOff>2</xdr:colOff>
      <xdr:row>150</xdr:row>
      <xdr:rowOff>49880</xdr:rowOff>
    </xdr:to>
    <xdr:sp macro="" textlink="">
      <xdr:nvSpPr>
        <xdr:cNvPr id="42" name="กล่องข้อความ 41">
          <a:extLst>
            <a:ext uri="{FF2B5EF4-FFF2-40B4-BE49-F238E27FC236}">
              <a16:creationId xmlns:a16="http://schemas.microsoft.com/office/drawing/2014/main" id="{8B17877D-8964-4496-A6AD-98DF642D8DB1}"/>
            </a:ext>
          </a:extLst>
        </xdr:cNvPr>
        <xdr:cNvSpPr txBox="1"/>
      </xdr:nvSpPr>
      <xdr:spPr bwMode="auto">
        <a:xfrm>
          <a:off x="4493313" y="37121353"/>
          <a:ext cx="1707277" cy="1222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 b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(นางสาวอรณี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จริยา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รองผู้อำนวยการฝ่ายวิชาการ</a:t>
          </a:r>
        </a:p>
      </xdr:txBody>
    </xdr:sp>
    <xdr:clientData/>
  </xdr:twoCellAnchor>
  <xdr:twoCellAnchor>
    <xdr:from>
      <xdr:col>0</xdr:col>
      <xdr:colOff>0</xdr:colOff>
      <xdr:row>145</xdr:row>
      <xdr:rowOff>38978</xdr:rowOff>
    </xdr:from>
    <xdr:to>
      <xdr:col>1</xdr:col>
      <xdr:colOff>734310</xdr:colOff>
      <xdr:row>150</xdr:row>
      <xdr:rowOff>67847</xdr:rowOff>
    </xdr:to>
    <xdr:sp macro="" textlink="">
      <xdr:nvSpPr>
        <xdr:cNvPr id="43" name="กล่องข้อความ 42">
          <a:extLst>
            <a:ext uri="{FF2B5EF4-FFF2-40B4-BE49-F238E27FC236}">
              <a16:creationId xmlns:a16="http://schemas.microsoft.com/office/drawing/2014/main" id="{6B7EA1A4-F048-4BE7-9BC0-2F81EF04D7DF}"/>
            </a:ext>
          </a:extLst>
        </xdr:cNvPr>
        <xdr:cNvSpPr txBox="1"/>
      </xdr:nvSpPr>
      <xdr:spPr bwMode="auto">
        <a:xfrm>
          <a:off x="0" y="37160331"/>
          <a:ext cx="1847428" cy="12017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en-US" sz="16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(นายทวิช สวนโต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หัวหน้าแผนกวิชาช่างยนต์</a:t>
          </a:r>
        </a:p>
      </xdr:txBody>
    </xdr:sp>
    <xdr:clientData/>
  </xdr:twoCellAnchor>
  <xdr:twoCellAnchor>
    <xdr:from>
      <xdr:col>1</xdr:col>
      <xdr:colOff>749764</xdr:colOff>
      <xdr:row>184</xdr:row>
      <xdr:rowOff>17431</xdr:rowOff>
    </xdr:from>
    <xdr:to>
      <xdr:col>1</xdr:col>
      <xdr:colOff>3313109</xdr:colOff>
      <xdr:row>188</xdr:row>
      <xdr:rowOff>243962</xdr:rowOff>
    </xdr:to>
    <xdr:sp macro="" textlink="">
      <xdr:nvSpPr>
        <xdr:cNvPr id="47" name="กล่องข้อความ 46">
          <a:extLst>
            <a:ext uri="{FF2B5EF4-FFF2-40B4-BE49-F238E27FC236}">
              <a16:creationId xmlns:a16="http://schemas.microsoft.com/office/drawing/2014/main" id="{062FA12D-FB5B-4050-800D-F20CD4FD9379}"/>
            </a:ext>
          </a:extLst>
        </xdr:cNvPr>
        <xdr:cNvSpPr txBox="1"/>
      </xdr:nvSpPr>
      <xdr:spPr bwMode="auto">
        <a:xfrm>
          <a:off x="1862882" y="46872960"/>
          <a:ext cx="2563345" cy="13321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(นางสาวกรวิกา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กองกันภัย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หัวหน้างานพัฒนาหลักสูตรการเรียนการสอน</a:t>
          </a:r>
        </a:p>
      </xdr:txBody>
    </xdr:sp>
    <xdr:clientData/>
  </xdr:twoCellAnchor>
  <xdr:twoCellAnchor>
    <xdr:from>
      <xdr:col>1</xdr:col>
      <xdr:colOff>3380195</xdr:colOff>
      <xdr:row>184</xdr:row>
      <xdr:rowOff>0</xdr:rowOff>
    </xdr:from>
    <xdr:to>
      <xdr:col>5</xdr:col>
      <xdr:colOff>2</xdr:colOff>
      <xdr:row>188</xdr:row>
      <xdr:rowOff>117115</xdr:rowOff>
    </xdr:to>
    <xdr:sp macro="" textlink="">
      <xdr:nvSpPr>
        <xdr:cNvPr id="48" name="กล่องข้อความ 47">
          <a:extLst>
            <a:ext uri="{FF2B5EF4-FFF2-40B4-BE49-F238E27FC236}">
              <a16:creationId xmlns:a16="http://schemas.microsoft.com/office/drawing/2014/main" id="{F9E76030-4437-48BE-96A7-DE6B08F0278A}"/>
            </a:ext>
          </a:extLst>
        </xdr:cNvPr>
        <xdr:cNvSpPr txBox="1"/>
      </xdr:nvSpPr>
      <xdr:spPr bwMode="auto">
        <a:xfrm>
          <a:off x="4493313" y="46855529"/>
          <a:ext cx="1707277" cy="1222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 b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(นางสาวอรณี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จริยา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รองผู้อำนวยการฝ่ายวิชาการ</a:t>
          </a:r>
        </a:p>
      </xdr:txBody>
    </xdr:sp>
    <xdr:clientData/>
  </xdr:twoCellAnchor>
  <xdr:twoCellAnchor>
    <xdr:from>
      <xdr:col>0</xdr:col>
      <xdr:colOff>0</xdr:colOff>
      <xdr:row>184</xdr:row>
      <xdr:rowOff>38978</xdr:rowOff>
    </xdr:from>
    <xdr:to>
      <xdr:col>1</xdr:col>
      <xdr:colOff>734310</xdr:colOff>
      <xdr:row>188</xdr:row>
      <xdr:rowOff>135082</xdr:rowOff>
    </xdr:to>
    <xdr:sp macro="" textlink="">
      <xdr:nvSpPr>
        <xdr:cNvPr id="49" name="กล่องข้อความ 48">
          <a:extLst>
            <a:ext uri="{FF2B5EF4-FFF2-40B4-BE49-F238E27FC236}">
              <a16:creationId xmlns:a16="http://schemas.microsoft.com/office/drawing/2014/main" id="{06041F34-E49D-41EB-9384-A10AE45A5FC0}"/>
            </a:ext>
          </a:extLst>
        </xdr:cNvPr>
        <xdr:cNvSpPr txBox="1"/>
      </xdr:nvSpPr>
      <xdr:spPr bwMode="auto">
        <a:xfrm>
          <a:off x="0" y="46894507"/>
          <a:ext cx="1847428" cy="12017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en-US" sz="16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(นายทวิช สวนโต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หัวหน้าแผนกวิชาช่างยนต์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36286</xdr:colOff>
      <xdr:row>0</xdr:row>
      <xdr:rowOff>27213</xdr:rowOff>
    </xdr:from>
    <xdr:to>
      <xdr:col>9</xdr:col>
      <xdr:colOff>0</xdr:colOff>
      <xdr:row>50</xdr:row>
      <xdr:rowOff>133350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8635" t="13888" r="18568" b="23666"/>
        <a:stretch/>
      </xdr:blipFill>
      <xdr:spPr>
        <a:xfrm>
          <a:off x="36286" y="27213"/>
          <a:ext cx="5907314" cy="8996137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1647826</xdr:colOff>
      <xdr:row>0</xdr:row>
      <xdr:rowOff>76201</xdr:rowOff>
    </xdr:from>
    <xdr:to>
      <xdr:col>2</xdr:col>
      <xdr:colOff>2809876</xdr:colOff>
      <xdr:row>4</xdr:row>
      <xdr:rowOff>25401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8" t="6022" r="6765" b="7356"/>
        <a:stretch/>
      </xdr:blipFill>
      <xdr:spPr>
        <a:xfrm>
          <a:off x="2536826" y="76201"/>
          <a:ext cx="1162050" cy="9906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1666876</xdr:colOff>
      <xdr:row>0</xdr:row>
      <xdr:rowOff>42522</xdr:rowOff>
    </xdr:from>
    <xdr:to>
      <xdr:col>4</xdr:col>
      <xdr:colOff>250033</xdr:colOff>
      <xdr:row>4</xdr:row>
      <xdr:rowOff>49646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8" t="6022" r="6765" b="7356"/>
        <a:stretch/>
      </xdr:blipFill>
      <xdr:spPr>
        <a:xfrm>
          <a:off x="2695576" y="42522"/>
          <a:ext cx="1164432" cy="104217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398721</xdr:colOff>
      <xdr:row>59</xdr:row>
      <xdr:rowOff>0</xdr:rowOff>
    </xdr:from>
    <xdr:to>
      <xdr:col>11</xdr:col>
      <xdr:colOff>420873</xdr:colOff>
      <xdr:row>59</xdr:row>
      <xdr:rowOff>22151</xdr:rowOff>
    </xdr:to>
    <xdr:cxnSp macro="">
      <xdr:nvCxnSpPr>
        <xdr:cNvPr id="2" name="ตัวเชื่อมต่อตรง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CxnSpPr/>
      </xdr:nvCxnSpPr>
      <xdr:spPr>
        <a:xfrm>
          <a:off x="8666421" y="15154275"/>
          <a:ext cx="2079552" cy="22151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751632</xdr:colOff>
      <xdr:row>33</xdr:row>
      <xdr:rowOff>17431</xdr:rowOff>
    </xdr:from>
    <xdr:to>
      <xdr:col>1</xdr:col>
      <xdr:colOff>3314977</xdr:colOff>
      <xdr:row>37</xdr:row>
      <xdr:rowOff>127234</xdr:rowOff>
    </xdr:to>
    <xdr:sp macro="" textlink="">
      <xdr:nvSpPr>
        <xdr:cNvPr id="11" name="กล่องข้อความ 10">
          <a:extLst>
            <a:ext uri="{FF2B5EF4-FFF2-40B4-BE49-F238E27FC236}">
              <a16:creationId xmlns:a16="http://schemas.microsoft.com/office/drawing/2014/main" id="{63B65078-9CAF-490C-9426-5CE1825B4F13}"/>
            </a:ext>
          </a:extLst>
        </xdr:cNvPr>
        <xdr:cNvSpPr txBox="1"/>
      </xdr:nvSpPr>
      <xdr:spPr bwMode="auto">
        <a:xfrm>
          <a:off x="1862882" y="8518494"/>
          <a:ext cx="2563345" cy="13321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(นางสาวกรวิกา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กองกันภัย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หัวหน้างานพัฒนาหลักสูตรการเรียนการสอน</a:t>
          </a:r>
        </a:p>
      </xdr:txBody>
    </xdr:sp>
    <xdr:clientData/>
  </xdr:twoCellAnchor>
  <xdr:twoCellAnchor>
    <xdr:from>
      <xdr:col>1</xdr:col>
      <xdr:colOff>3382063</xdr:colOff>
      <xdr:row>33</xdr:row>
      <xdr:rowOff>0</xdr:rowOff>
    </xdr:from>
    <xdr:to>
      <xdr:col>5</xdr:col>
      <xdr:colOff>9340</xdr:colOff>
      <xdr:row>37</xdr:row>
      <xdr:rowOff>387</xdr:rowOff>
    </xdr:to>
    <xdr:sp macro="" textlink="">
      <xdr:nvSpPr>
        <xdr:cNvPr id="12" name="กล่องข้อความ 11">
          <a:extLst>
            <a:ext uri="{FF2B5EF4-FFF2-40B4-BE49-F238E27FC236}">
              <a16:creationId xmlns:a16="http://schemas.microsoft.com/office/drawing/2014/main" id="{B59D6AD2-EE20-4397-B999-ED60711C9C9A}"/>
            </a:ext>
          </a:extLst>
        </xdr:cNvPr>
        <xdr:cNvSpPr txBox="1"/>
      </xdr:nvSpPr>
      <xdr:spPr bwMode="auto">
        <a:xfrm>
          <a:off x="4493313" y="8501063"/>
          <a:ext cx="1707277" cy="1222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 b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(นางสาวอรณี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จริยา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รองผู้อำนวยการฝ่ายวิชาการ</a:t>
          </a:r>
        </a:p>
      </xdr:txBody>
    </xdr:sp>
    <xdr:clientData/>
  </xdr:twoCellAnchor>
  <xdr:twoCellAnchor>
    <xdr:from>
      <xdr:col>0</xdr:col>
      <xdr:colOff>0</xdr:colOff>
      <xdr:row>33</xdr:row>
      <xdr:rowOff>38978</xdr:rowOff>
    </xdr:from>
    <xdr:to>
      <xdr:col>1</xdr:col>
      <xdr:colOff>736178</xdr:colOff>
      <xdr:row>37</xdr:row>
      <xdr:rowOff>18354</xdr:rowOff>
    </xdr:to>
    <xdr:sp macro="" textlink="">
      <xdr:nvSpPr>
        <xdr:cNvPr id="13" name="กล่องข้อความ 12">
          <a:extLst>
            <a:ext uri="{FF2B5EF4-FFF2-40B4-BE49-F238E27FC236}">
              <a16:creationId xmlns:a16="http://schemas.microsoft.com/office/drawing/2014/main" id="{091EC59F-1386-49C1-B3DE-96AA91379776}"/>
            </a:ext>
          </a:extLst>
        </xdr:cNvPr>
        <xdr:cNvSpPr txBox="1"/>
      </xdr:nvSpPr>
      <xdr:spPr bwMode="auto">
        <a:xfrm>
          <a:off x="0" y="8540041"/>
          <a:ext cx="1847428" cy="12017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en-US" sz="16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(นายทวิช สวนโต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หัวหน้าแผนกวิชาช่างยนต์</a:t>
          </a:r>
        </a:p>
      </xdr:txBody>
    </xdr:sp>
    <xdr:clientData/>
  </xdr:twoCellAnchor>
  <xdr:twoCellAnchor>
    <xdr:from>
      <xdr:col>1</xdr:col>
      <xdr:colOff>751632</xdr:colOff>
      <xdr:row>70</xdr:row>
      <xdr:rowOff>17431</xdr:rowOff>
    </xdr:from>
    <xdr:to>
      <xdr:col>1</xdr:col>
      <xdr:colOff>3314977</xdr:colOff>
      <xdr:row>74</xdr:row>
      <xdr:rowOff>127234</xdr:rowOff>
    </xdr:to>
    <xdr:sp macro="" textlink="">
      <xdr:nvSpPr>
        <xdr:cNvPr id="14" name="กล่องข้อความ 13">
          <a:extLst>
            <a:ext uri="{FF2B5EF4-FFF2-40B4-BE49-F238E27FC236}">
              <a16:creationId xmlns:a16="http://schemas.microsoft.com/office/drawing/2014/main" id="{C2431FF1-EBEC-46C8-8A65-A03E7A9C221A}"/>
            </a:ext>
          </a:extLst>
        </xdr:cNvPr>
        <xdr:cNvSpPr txBox="1"/>
      </xdr:nvSpPr>
      <xdr:spPr bwMode="auto">
        <a:xfrm>
          <a:off x="1862882" y="18218119"/>
          <a:ext cx="2563345" cy="13321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(นางสาวกรวิกา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กองกันภัย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หัวหน้างานพัฒนาหลักสูตรการเรียนการสอน</a:t>
          </a:r>
        </a:p>
      </xdr:txBody>
    </xdr:sp>
    <xdr:clientData/>
  </xdr:twoCellAnchor>
  <xdr:twoCellAnchor>
    <xdr:from>
      <xdr:col>1</xdr:col>
      <xdr:colOff>3382063</xdr:colOff>
      <xdr:row>70</xdr:row>
      <xdr:rowOff>0</xdr:rowOff>
    </xdr:from>
    <xdr:to>
      <xdr:col>5</xdr:col>
      <xdr:colOff>9340</xdr:colOff>
      <xdr:row>74</xdr:row>
      <xdr:rowOff>387</xdr:rowOff>
    </xdr:to>
    <xdr:sp macro="" textlink="">
      <xdr:nvSpPr>
        <xdr:cNvPr id="23" name="กล่องข้อความ 22">
          <a:extLst>
            <a:ext uri="{FF2B5EF4-FFF2-40B4-BE49-F238E27FC236}">
              <a16:creationId xmlns:a16="http://schemas.microsoft.com/office/drawing/2014/main" id="{3AFB8F49-9E2D-4C6F-BE49-7243E1FCAF3B}"/>
            </a:ext>
          </a:extLst>
        </xdr:cNvPr>
        <xdr:cNvSpPr txBox="1"/>
      </xdr:nvSpPr>
      <xdr:spPr bwMode="auto">
        <a:xfrm>
          <a:off x="4493313" y="18200688"/>
          <a:ext cx="1707277" cy="1222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 b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(นางสาวอรณี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จริยา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รองผู้อำนวยการฝ่ายวิชาการ</a:t>
          </a:r>
        </a:p>
      </xdr:txBody>
    </xdr:sp>
    <xdr:clientData/>
  </xdr:twoCellAnchor>
  <xdr:twoCellAnchor>
    <xdr:from>
      <xdr:col>0</xdr:col>
      <xdr:colOff>0</xdr:colOff>
      <xdr:row>70</xdr:row>
      <xdr:rowOff>38978</xdr:rowOff>
    </xdr:from>
    <xdr:to>
      <xdr:col>1</xdr:col>
      <xdr:colOff>736178</xdr:colOff>
      <xdr:row>74</xdr:row>
      <xdr:rowOff>18354</xdr:rowOff>
    </xdr:to>
    <xdr:sp macro="" textlink="">
      <xdr:nvSpPr>
        <xdr:cNvPr id="24" name="กล่องข้อความ 23">
          <a:extLst>
            <a:ext uri="{FF2B5EF4-FFF2-40B4-BE49-F238E27FC236}">
              <a16:creationId xmlns:a16="http://schemas.microsoft.com/office/drawing/2014/main" id="{47D7EE35-9AB7-4B61-BE39-3D12310F3C05}"/>
            </a:ext>
          </a:extLst>
        </xdr:cNvPr>
        <xdr:cNvSpPr txBox="1"/>
      </xdr:nvSpPr>
      <xdr:spPr bwMode="auto">
        <a:xfrm>
          <a:off x="0" y="18239666"/>
          <a:ext cx="1847428" cy="12017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en-US" sz="16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(นายทวิช สวนโต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หัวหน้าแผนกวิชาช่างยนต์</a:t>
          </a:r>
        </a:p>
      </xdr:txBody>
    </xdr:sp>
    <xdr:clientData/>
  </xdr:twoCellAnchor>
  <xdr:twoCellAnchor>
    <xdr:from>
      <xdr:col>1</xdr:col>
      <xdr:colOff>751632</xdr:colOff>
      <xdr:row>106</xdr:row>
      <xdr:rowOff>17431</xdr:rowOff>
    </xdr:from>
    <xdr:to>
      <xdr:col>1</xdr:col>
      <xdr:colOff>3314977</xdr:colOff>
      <xdr:row>111</xdr:row>
      <xdr:rowOff>246297</xdr:rowOff>
    </xdr:to>
    <xdr:sp macro="" textlink="">
      <xdr:nvSpPr>
        <xdr:cNvPr id="28" name="กล่องข้อความ 27">
          <a:extLst>
            <a:ext uri="{FF2B5EF4-FFF2-40B4-BE49-F238E27FC236}">
              <a16:creationId xmlns:a16="http://schemas.microsoft.com/office/drawing/2014/main" id="{59D41886-3D18-41C3-B681-AC058A8F4B38}"/>
            </a:ext>
          </a:extLst>
        </xdr:cNvPr>
        <xdr:cNvSpPr txBox="1"/>
      </xdr:nvSpPr>
      <xdr:spPr bwMode="auto">
        <a:xfrm>
          <a:off x="1862882" y="27711369"/>
          <a:ext cx="2563345" cy="13321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(นางสาวกรวิกา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กองกันภัย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หัวหน้างานพัฒนาหลักสูตรการเรียนการสอน</a:t>
          </a:r>
        </a:p>
      </xdr:txBody>
    </xdr:sp>
    <xdr:clientData/>
  </xdr:twoCellAnchor>
  <xdr:twoCellAnchor>
    <xdr:from>
      <xdr:col>1</xdr:col>
      <xdr:colOff>3382063</xdr:colOff>
      <xdr:row>106</xdr:row>
      <xdr:rowOff>0</xdr:rowOff>
    </xdr:from>
    <xdr:to>
      <xdr:col>5</xdr:col>
      <xdr:colOff>9340</xdr:colOff>
      <xdr:row>111</xdr:row>
      <xdr:rowOff>119450</xdr:rowOff>
    </xdr:to>
    <xdr:sp macro="" textlink="">
      <xdr:nvSpPr>
        <xdr:cNvPr id="29" name="กล่องข้อความ 28">
          <a:extLst>
            <a:ext uri="{FF2B5EF4-FFF2-40B4-BE49-F238E27FC236}">
              <a16:creationId xmlns:a16="http://schemas.microsoft.com/office/drawing/2014/main" id="{31591861-C3FC-4AD4-BF28-B172F6C47FFA}"/>
            </a:ext>
          </a:extLst>
        </xdr:cNvPr>
        <xdr:cNvSpPr txBox="1"/>
      </xdr:nvSpPr>
      <xdr:spPr bwMode="auto">
        <a:xfrm>
          <a:off x="4493313" y="27693938"/>
          <a:ext cx="1707277" cy="1222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 b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(นางสาวอรณี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จริยา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รองผู้อำนวยการฝ่ายวิชาการ</a:t>
          </a:r>
        </a:p>
      </xdr:txBody>
    </xdr:sp>
    <xdr:clientData/>
  </xdr:twoCellAnchor>
  <xdr:twoCellAnchor>
    <xdr:from>
      <xdr:col>0</xdr:col>
      <xdr:colOff>0</xdr:colOff>
      <xdr:row>106</xdr:row>
      <xdr:rowOff>38978</xdr:rowOff>
    </xdr:from>
    <xdr:to>
      <xdr:col>1</xdr:col>
      <xdr:colOff>736178</xdr:colOff>
      <xdr:row>111</xdr:row>
      <xdr:rowOff>137417</xdr:rowOff>
    </xdr:to>
    <xdr:sp macro="" textlink="">
      <xdr:nvSpPr>
        <xdr:cNvPr id="30" name="กล่องข้อความ 29">
          <a:extLst>
            <a:ext uri="{FF2B5EF4-FFF2-40B4-BE49-F238E27FC236}">
              <a16:creationId xmlns:a16="http://schemas.microsoft.com/office/drawing/2014/main" id="{09CB2F92-350A-4600-9F75-E78141183A8A}"/>
            </a:ext>
          </a:extLst>
        </xdr:cNvPr>
        <xdr:cNvSpPr txBox="1"/>
      </xdr:nvSpPr>
      <xdr:spPr bwMode="auto">
        <a:xfrm>
          <a:off x="0" y="27732916"/>
          <a:ext cx="1847428" cy="12017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en-US" sz="16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(นายทวิช สวนโต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หัวหน้าแผนกวิชาช่างยนต์</a:t>
          </a:r>
        </a:p>
      </xdr:txBody>
    </xdr:sp>
    <xdr:clientData/>
  </xdr:twoCellAnchor>
  <xdr:twoCellAnchor>
    <xdr:from>
      <xdr:col>1</xdr:col>
      <xdr:colOff>751632</xdr:colOff>
      <xdr:row>145</xdr:row>
      <xdr:rowOff>17431</xdr:rowOff>
    </xdr:from>
    <xdr:to>
      <xdr:col>1</xdr:col>
      <xdr:colOff>3314977</xdr:colOff>
      <xdr:row>149</xdr:row>
      <xdr:rowOff>238359</xdr:rowOff>
    </xdr:to>
    <xdr:sp macro="" textlink="">
      <xdr:nvSpPr>
        <xdr:cNvPr id="31" name="กล่องข้อความ 30">
          <a:extLst>
            <a:ext uri="{FF2B5EF4-FFF2-40B4-BE49-F238E27FC236}">
              <a16:creationId xmlns:a16="http://schemas.microsoft.com/office/drawing/2014/main" id="{00035C33-52F7-42F0-AF2A-9CAC6CEB3FAF}"/>
            </a:ext>
          </a:extLst>
        </xdr:cNvPr>
        <xdr:cNvSpPr txBox="1"/>
      </xdr:nvSpPr>
      <xdr:spPr bwMode="auto">
        <a:xfrm>
          <a:off x="1862882" y="37458619"/>
          <a:ext cx="2563345" cy="13321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(นางสาวกรวิกา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กองกันภัย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หัวหน้างานพัฒนาหลักสูตรการเรียนการสอน</a:t>
          </a:r>
        </a:p>
      </xdr:txBody>
    </xdr:sp>
    <xdr:clientData/>
  </xdr:twoCellAnchor>
  <xdr:twoCellAnchor>
    <xdr:from>
      <xdr:col>1</xdr:col>
      <xdr:colOff>3382063</xdr:colOff>
      <xdr:row>145</xdr:row>
      <xdr:rowOff>0</xdr:rowOff>
    </xdr:from>
    <xdr:to>
      <xdr:col>5</xdr:col>
      <xdr:colOff>9340</xdr:colOff>
      <xdr:row>149</xdr:row>
      <xdr:rowOff>111512</xdr:rowOff>
    </xdr:to>
    <xdr:sp macro="" textlink="">
      <xdr:nvSpPr>
        <xdr:cNvPr id="32" name="กล่องข้อความ 31">
          <a:extLst>
            <a:ext uri="{FF2B5EF4-FFF2-40B4-BE49-F238E27FC236}">
              <a16:creationId xmlns:a16="http://schemas.microsoft.com/office/drawing/2014/main" id="{2431C45E-431C-4577-AFE7-E4406F18FED4}"/>
            </a:ext>
          </a:extLst>
        </xdr:cNvPr>
        <xdr:cNvSpPr txBox="1"/>
      </xdr:nvSpPr>
      <xdr:spPr bwMode="auto">
        <a:xfrm>
          <a:off x="4493313" y="37441188"/>
          <a:ext cx="1707277" cy="1222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 b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(นางสาวอรณี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จริยา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รองผู้อำนวยการฝ่ายวิชาการ</a:t>
          </a:r>
        </a:p>
      </xdr:txBody>
    </xdr:sp>
    <xdr:clientData/>
  </xdr:twoCellAnchor>
  <xdr:twoCellAnchor>
    <xdr:from>
      <xdr:col>0</xdr:col>
      <xdr:colOff>0</xdr:colOff>
      <xdr:row>145</xdr:row>
      <xdr:rowOff>38978</xdr:rowOff>
    </xdr:from>
    <xdr:to>
      <xdr:col>1</xdr:col>
      <xdr:colOff>736178</xdr:colOff>
      <xdr:row>149</xdr:row>
      <xdr:rowOff>129479</xdr:rowOff>
    </xdr:to>
    <xdr:sp macro="" textlink="">
      <xdr:nvSpPr>
        <xdr:cNvPr id="33" name="กล่องข้อความ 32">
          <a:extLst>
            <a:ext uri="{FF2B5EF4-FFF2-40B4-BE49-F238E27FC236}">
              <a16:creationId xmlns:a16="http://schemas.microsoft.com/office/drawing/2014/main" id="{85C9AA2B-9EE9-4799-B958-602434264230}"/>
            </a:ext>
          </a:extLst>
        </xdr:cNvPr>
        <xdr:cNvSpPr txBox="1"/>
      </xdr:nvSpPr>
      <xdr:spPr bwMode="auto">
        <a:xfrm>
          <a:off x="0" y="37480166"/>
          <a:ext cx="1847428" cy="12017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en-US" sz="16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(นายทวิช สวนโต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หัวหน้าแผนกวิชาช่างยนต์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1647826</xdr:colOff>
      <xdr:row>0</xdr:row>
      <xdr:rowOff>76201</xdr:rowOff>
    </xdr:from>
    <xdr:to>
      <xdr:col>2</xdr:col>
      <xdr:colOff>2809876</xdr:colOff>
      <xdr:row>4</xdr:row>
      <xdr:rowOff>25401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8" t="6022" r="6765" b="7356"/>
        <a:stretch/>
      </xdr:blipFill>
      <xdr:spPr>
        <a:xfrm>
          <a:off x="2536826" y="76201"/>
          <a:ext cx="1162050" cy="9906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1666876</xdr:colOff>
      <xdr:row>0</xdr:row>
      <xdr:rowOff>42522</xdr:rowOff>
    </xdr:from>
    <xdr:to>
      <xdr:col>4</xdr:col>
      <xdr:colOff>252920</xdr:colOff>
      <xdr:row>4</xdr:row>
      <xdr:rowOff>46471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8" t="6022" r="6765" b="7356"/>
        <a:stretch/>
      </xdr:blipFill>
      <xdr:spPr>
        <a:xfrm>
          <a:off x="3032126" y="42522"/>
          <a:ext cx="1164432" cy="104217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398721</xdr:colOff>
      <xdr:row>61</xdr:row>
      <xdr:rowOff>0</xdr:rowOff>
    </xdr:from>
    <xdr:to>
      <xdr:col>11</xdr:col>
      <xdr:colOff>420873</xdr:colOff>
      <xdr:row>61</xdr:row>
      <xdr:rowOff>22151</xdr:rowOff>
    </xdr:to>
    <xdr:cxnSp macro="">
      <xdr:nvCxnSpPr>
        <xdr:cNvPr id="2" name="ตัวเชื่อมต่อตรง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CxnSpPr/>
      </xdr:nvCxnSpPr>
      <xdr:spPr>
        <a:xfrm>
          <a:off x="8580696" y="15154275"/>
          <a:ext cx="1993827" cy="22151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749764</xdr:colOff>
      <xdr:row>34</xdr:row>
      <xdr:rowOff>17431</xdr:rowOff>
    </xdr:from>
    <xdr:to>
      <xdr:col>1</xdr:col>
      <xdr:colOff>3313109</xdr:colOff>
      <xdr:row>38</xdr:row>
      <xdr:rowOff>214080</xdr:rowOff>
    </xdr:to>
    <xdr:sp macro="" textlink="">
      <xdr:nvSpPr>
        <xdr:cNvPr id="11" name="กล่องข้อความ 10">
          <a:extLst>
            <a:ext uri="{FF2B5EF4-FFF2-40B4-BE49-F238E27FC236}">
              <a16:creationId xmlns:a16="http://schemas.microsoft.com/office/drawing/2014/main" id="{D65A8E33-D952-40C6-ADF5-C980BFEED871}"/>
            </a:ext>
          </a:extLst>
        </xdr:cNvPr>
        <xdr:cNvSpPr txBox="1"/>
      </xdr:nvSpPr>
      <xdr:spPr bwMode="auto">
        <a:xfrm>
          <a:off x="1862882" y="8743078"/>
          <a:ext cx="2563345" cy="13321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(นางสาวกรวิกา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กองกันภัย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หัวหน้างานพัฒนาหลักสูตรการเรียนการสอน</a:t>
          </a:r>
        </a:p>
      </xdr:txBody>
    </xdr:sp>
    <xdr:clientData/>
  </xdr:twoCellAnchor>
  <xdr:twoCellAnchor>
    <xdr:from>
      <xdr:col>1</xdr:col>
      <xdr:colOff>3380195</xdr:colOff>
      <xdr:row>34</xdr:row>
      <xdr:rowOff>0</xdr:rowOff>
    </xdr:from>
    <xdr:to>
      <xdr:col>5</xdr:col>
      <xdr:colOff>2</xdr:colOff>
      <xdr:row>38</xdr:row>
      <xdr:rowOff>87233</xdr:rowOff>
    </xdr:to>
    <xdr:sp macro="" textlink="">
      <xdr:nvSpPr>
        <xdr:cNvPr id="12" name="กล่องข้อความ 11">
          <a:extLst>
            <a:ext uri="{FF2B5EF4-FFF2-40B4-BE49-F238E27FC236}">
              <a16:creationId xmlns:a16="http://schemas.microsoft.com/office/drawing/2014/main" id="{85A0ECD1-C0E4-4041-BB7E-F3811CBF3D15}"/>
            </a:ext>
          </a:extLst>
        </xdr:cNvPr>
        <xdr:cNvSpPr txBox="1"/>
      </xdr:nvSpPr>
      <xdr:spPr bwMode="auto">
        <a:xfrm>
          <a:off x="4493313" y="8725647"/>
          <a:ext cx="1707277" cy="1222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 b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(นางสาวอรณี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จริยา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รองผู้อำนวยการฝ่ายวิชาการ</a:t>
          </a:r>
        </a:p>
      </xdr:txBody>
    </xdr:sp>
    <xdr:clientData/>
  </xdr:twoCellAnchor>
  <xdr:twoCellAnchor>
    <xdr:from>
      <xdr:col>0</xdr:col>
      <xdr:colOff>0</xdr:colOff>
      <xdr:row>34</xdr:row>
      <xdr:rowOff>38978</xdr:rowOff>
    </xdr:from>
    <xdr:to>
      <xdr:col>1</xdr:col>
      <xdr:colOff>734310</xdr:colOff>
      <xdr:row>38</xdr:row>
      <xdr:rowOff>105200</xdr:rowOff>
    </xdr:to>
    <xdr:sp macro="" textlink="">
      <xdr:nvSpPr>
        <xdr:cNvPr id="13" name="กล่องข้อความ 12">
          <a:extLst>
            <a:ext uri="{FF2B5EF4-FFF2-40B4-BE49-F238E27FC236}">
              <a16:creationId xmlns:a16="http://schemas.microsoft.com/office/drawing/2014/main" id="{05D46CEC-2FF9-45D9-A31A-B01BE5C18D39}"/>
            </a:ext>
          </a:extLst>
        </xdr:cNvPr>
        <xdr:cNvSpPr txBox="1"/>
      </xdr:nvSpPr>
      <xdr:spPr bwMode="auto">
        <a:xfrm>
          <a:off x="0" y="8764625"/>
          <a:ext cx="1847428" cy="12017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en-US" sz="16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(นายทวิช สวนโต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หัวหน้าแผนกวิชาช่างยนต์</a:t>
          </a:r>
        </a:p>
      </xdr:txBody>
    </xdr:sp>
    <xdr:clientData/>
  </xdr:twoCellAnchor>
  <xdr:twoCellAnchor>
    <xdr:from>
      <xdr:col>1</xdr:col>
      <xdr:colOff>749764</xdr:colOff>
      <xdr:row>72</xdr:row>
      <xdr:rowOff>17431</xdr:rowOff>
    </xdr:from>
    <xdr:to>
      <xdr:col>1</xdr:col>
      <xdr:colOff>3313109</xdr:colOff>
      <xdr:row>76</xdr:row>
      <xdr:rowOff>169257</xdr:rowOff>
    </xdr:to>
    <xdr:sp macro="" textlink="">
      <xdr:nvSpPr>
        <xdr:cNvPr id="14" name="กล่องข้อความ 13">
          <a:extLst>
            <a:ext uri="{FF2B5EF4-FFF2-40B4-BE49-F238E27FC236}">
              <a16:creationId xmlns:a16="http://schemas.microsoft.com/office/drawing/2014/main" id="{ECDD9EAD-A973-4729-A5CD-DB3920ACC0EA}"/>
            </a:ext>
          </a:extLst>
        </xdr:cNvPr>
        <xdr:cNvSpPr txBox="1"/>
      </xdr:nvSpPr>
      <xdr:spPr bwMode="auto">
        <a:xfrm>
          <a:off x="1862882" y="18604255"/>
          <a:ext cx="2563345" cy="13321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(นางสาวกรวิกา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กองกันภัย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หัวหน้างานพัฒนาหลักสูตรการเรียนการสอน</a:t>
          </a:r>
        </a:p>
      </xdr:txBody>
    </xdr:sp>
    <xdr:clientData/>
  </xdr:twoCellAnchor>
  <xdr:twoCellAnchor>
    <xdr:from>
      <xdr:col>1</xdr:col>
      <xdr:colOff>3380195</xdr:colOff>
      <xdr:row>72</xdr:row>
      <xdr:rowOff>0</xdr:rowOff>
    </xdr:from>
    <xdr:to>
      <xdr:col>5</xdr:col>
      <xdr:colOff>2</xdr:colOff>
      <xdr:row>76</xdr:row>
      <xdr:rowOff>42410</xdr:rowOff>
    </xdr:to>
    <xdr:sp macro="" textlink="">
      <xdr:nvSpPr>
        <xdr:cNvPr id="23" name="กล่องข้อความ 22">
          <a:extLst>
            <a:ext uri="{FF2B5EF4-FFF2-40B4-BE49-F238E27FC236}">
              <a16:creationId xmlns:a16="http://schemas.microsoft.com/office/drawing/2014/main" id="{284336C6-1365-4F33-BD53-8AF428625298}"/>
            </a:ext>
          </a:extLst>
        </xdr:cNvPr>
        <xdr:cNvSpPr txBox="1"/>
      </xdr:nvSpPr>
      <xdr:spPr bwMode="auto">
        <a:xfrm>
          <a:off x="4493313" y="18586824"/>
          <a:ext cx="1707277" cy="1222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 b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(นางสาวอรณี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จริยา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รองผู้อำนวยการฝ่ายวิชาการ</a:t>
          </a:r>
        </a:p>
      </xdr:txBody>
    </xdr:sp>
    <xdr:clientData/>
  </xdr:twoCellAnchor>
  <xdr:twoCellAnchor>
    <xdr:from>
      <xdr:col>0</xdr:col>
      <xdr:colOff>0</xdr:colOff>
      <xdr:row>72</xdr:row>
      <xdr:rowOff>38978</xdr:rowOff>
    </xdr:from>
    <xdr:to>
      <xdr:col>1</xdr:col>
      <xdr:colOff>734310</xdr:colOff>
      <xdr:row>76</xdr:row>
      <xdr:rowOff>60377</xdr:rowOff>
    </xdr:to>
    <xdr:sp macro="" textlink="">
      <xdr:nvSpPr>
        <xdr:cNvPr id="24" name="กล่องข้อความ 23">
          <a:extLst>
            <a:ext uri="{FF2B5EF4-FFF2-40B4-BE49-F238E27FC236}">
              <a16:creationId xmlns:a16="http://schemas.microsoft.com/office/drawing/2014/main" id="{E73A6140-992C-466D-B27F-DFD5481A0A87}"/>
            </a:ext>
          </a:extLst>
        </xdr:cNvPr>
        <xdr:cNvSpPr txBox="1"/>
      </xdr:nvSpPr>
      <xdr:spPr bwMode="auto">
        <a:xfrm>
          <a:off x="0" y="18625802"/>
          <a:ext cx="1847428" cy="12017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en-US" sz="16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(นายทวิช สวนโต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หัวหน้าแผนกวิชาช่างยนต์</a:t>
          </a:r>
        </a:p>
      </xdr:txBody>
    </xdr:sp>
    <xdr:clientData/>
  </xdr:twoCellAnchor>
  <xdr:twoCellAnchor>
    <xdr:from>
      <xdr:col>1</xdr:col>
      <xdr:colOff>749764</xdr:colOff>
      <xdr:row>111</xdr:row>
      <xdr:rowOff>17431</xdr:rowOff>
    </xdr:from>
    <xdr:to>
      <xdr:col>1</xdr:col>
      <xdr:colOff>3313109</xdr:colOff>
      <xdr:row>115</xdr:row>
      <xdr:rowOff>243962</xdr:rowOff>
    </xdr:to>
    <xdr:sp macro="" textlink="">
      <xdr:nvSpPr>
        <xdr:cNvPr id="25" name="กล่องข้อความ 24">
          <a:extLst>
            <a:ext uri="{FF2B5EF4-FFF2-40B4-BE49-F238E27FC236}">
              <a16:creationId xmlns:a16="http://schemas.microsoft.com/office/drawing/2014/main" id="{6496B192-3228-41E5-8340-A27B41BFE3B4}"/>
            </a:ext>
          </a:extLst>
        </xdr:cNvPr>
        <xdr:cNvSpPr txBox="1"/>
      </xdr:nvSpPr>
      <xdr:spPr bwMode="auto">
        <a:xfrm>
          <a:off x="1862882" y="28517725"/>
          <a:ext cx="2563345" cy="13321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(นางสาวกรวิกา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กองกันภัย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หัวหน้างานพัฒนาหลักสูตรการเรียนการสอน</a:t>
          </a:r>
        </a:p>
      </xdr:txBody>
    </xdr:sp>
    <xdr:clientData/>
  </xdr:twoCellAnchor>
  <xdr:twoCellAnchor>
    <xdr:from>
      <xdr:col>1</xdr:col>
      <xdr:colOff>3380195</xdr:colOff>
      <xdr:row>111</xdr:row>
      <xdr:rowOff>0</xdr:rowOff>
    </xdr:from>
    <xdr:to>
      <xdr:col>5</xdr:col>
      <xdr:colOff>2</xdr:colOff>
      <xdr:row>115</xdr:row>
      <xdr:rowOff>117115</xdr:rowOff>
    </xdr:to>
    <xdr:sp macro="" textlink="">
      <xdr:nvSpPr>
        <xdr:cNvPr id="26" name="กล่องข้อความ 25">
          <a:extLst>
            <a:ext uri="{FF2B5EF4-FFF2-40B4-BE49-F238E27FC236}">
              <a16:creationId xmlns:a16="http://schemas.microsoft.com/office/drawing/2014/main" id="{3D6702FD-0F13-4F1A-A2B0-BF83AFF279E2}"/>
            </a:ext>
          </a:extLst>
        </xdr:cNvPr>
        <xdr:cNvSpPr txBox="1"/>
      </xdr:nvSpPr>
      <xdr:spPr bwMode="auto">
        <a:xfrm>
          <a:off x="4493313" y="28500294"/>
          <a:ext cx="1707277" cy="1222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 b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(นางสาวอรณี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จริยา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รองผู้อำนวยการฝ่ายวิชาการ</a:t>
          </a:r>
        </a:p>
      </xdr:txBody>
    </xdr:sp>
    <xdr:clientData/>
  </xdr:twoCellAnchor>
  <xdr:twoCellAnchor>
    <xdr:from>
      <xdr:col>0</xdr:col>
      <xdr:colOff>0</xdr:colOff>
      <xdr:row>111</xdr:row>
      <xdr:rowOff>38978</xdr:rowOff>
    </xdr:from>
    <xdr:to>
      <xdr:col>1</xdr:col>
      <xdr:colOff>734310</xdr:colOff>
      <xdr:row>115</xdr:row>
      <xdr:rowOff>135082</xdr:rowOff>
    </xdr:to>
    <xdr:sp macro="" textlink="">
      <xdr:nvSpPr>
        <xdr:cNvPr id="27" name="กล่องข้อความ 26">
          <a:extLst>
            <a:ext uri="{FF2B5EF4-FFF2-40B4-BE49-F238E27FC236}">
              <a16:creationId xmlns:a16="http://schemas.microsoft.com/office/drawing/2014/main" id="{9F602DFD-DA3B-4572-B4F5-849870BC1811}"/>
            </a:ext>
          </a:extLst>
        </xdr:cNvPr>
        <xdr:cNvSpPr txBox="1"/>
      </xdr:nvSpPr>
      <xdr:spPr bwMode="auto">
        <a:xfrm>
          <a:off x="0" y="28539272"/>
          <a:ext cx="1847428" cy="12017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en-US" sz="16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(นายทวิช สวนโต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หัวหน้าแผนกวิชาช่างยนต์</a:t>
          </a:r>
        </a:p>
      </xdr:txBody>
    </xdr:sp>
    <xdr:clientData/>
  </xdr:twoCellAnchor>
  <xdr:twoCellAnchor>
    <xdr:from>
      <xdr:col>1</xdr:col>
      <xdr:colOff>749764</xdr:colOff>
      <xdr:row>149</xdr:row>
      <xdr:rowOff>17431</xdr:rowOff>
    </xdr:from>
    <xdr:to>
      <xdr:col>1</xdr:col>
      <xdr:colOff>3313109</xdr:colOff>
      <xdr:row>153</xdr:row>
      <xdr:rowOff>146844</xdr:rowOff>
    </xdr:to>
    <xdr:sp macro="" textlink="">
      <xdr:nvSpPr>
        <xdr:cNvPr id="28" name="กล่องข้อความ 27">
          <a:extLst>
            <a:ext uri="{FF2B5EF4-FFF2-40B4-BE49-F238E27FC236}">
              <a16:creationId xmlns:a16="http://schemas.microsoft.com/office/drawing/2014/main" id="{6E6E75F9-C086-4073-8760-C37274DF52C4}"/>
            </a:ext>
          </a:extLst>
        </xdr:cNvPr>
        <xdr:cNvSpPr txBox="1"/>
      </xdr:nvSpPr>
      <xdr:spPr bwMode="auto">
        <a:xfrm>
          <a:off x="1862882" y="38334078"/>
          <a:ext cx="2563345" cy="13321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(นางสาวกรวิกา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กองกันภัย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หัวหน้างานพัฒนาหลักสูตรการเรียนการสอน</a:t>
          </a:r>
        </a:p>
      </xdr:txBody>
    </xdr:sp>
    <xdr:clientData/>
  </xdr:twoCellAnchor>
  <xdr:twoCellAnchor>
    <xdr:from>
      <xdr:col>1</xdr:col>
      <xdr:colOff>3380195</xdr:colOff>
      <xdr:row>149</xdr:row>
      <xdr:rowOff>0</xdr:rowOff>
    </xdr:from>
    <xdr:to>
      <xdr:col>5</xdr:col>
      <xdr:colOff>2</xdr:colOff>
      <xdr:row>153</xdr:row>
      <xdr:rowOff>19997</xdr:rowOff>
    </xdr:to>
    <xdr:sp macro="" textlink="">
      <xdr:nvSpPr>
        <xdr:cNvPr id="29" name="กล่องข้อความ 28">
          <a:extLst>
            <a:ext uri="{FF2B5EF4-FFF2-40B4-BE49-F238E27FC236}">
              <a16:creationId xmlns:a16="http://schemas.microsoft.com/office/drawing/2014/main" id="{0A4BB409-604F-4D2C-9B14-C6F74AA10001}"/>
            </a:ext>
          </a:extLst>
        </xdr:cNvPr>
        <xdr:cNvSpPr txBox="1"/>
      </xdr:nvSpPr>
      <xdr:spPr bwMode="auto">
        <a:xfrm>
          <a:off x="4493313" y="38316647"/>
          <a:ext cx="1707277" cy="1222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 b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(นางสาวอรณี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จริยา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รองผู้อำนวยการฝ่ายวิชาการ</a:t>
          </a:r>
        </a:p>
      </xdr:txBody>
    </xdr:sp>
    <xdr:clientData/>
  </xdr:twoCellAnchor>
  <xdr:twoCellAnchor>
    <xdr:from>
      <xdr:col>0</xdr:col>
      <xdr:colOff>0</xdr:colOff>
      <xdr:row>149</xdr:row>
      <xdr:rowOff>38978</xdr:rowOff>
    </xdr:from>
    <xdr:to>
      <xdr:col>1</xdr:col>
      <xdr:colOff>734310</xdr:colOff>
      <xdr:row>153</xdr:row>
      <xdr:rowOff>37964</xdr:rowOff>
    </xdr:to>
    <xdr:sp macro="" textlink="">
      <xdr:nvSpPr>
        <xdr:cNvPr id="30" name="กล่องข้อความ 29">
          <a:extLst>
            <a:ext uri="{FF2B5EF4-FFF2-40B4-BE49-F238E27FC236}">
              <a16:creationId xmlns:a16="http://schemas.microsoft.com/office/drawing/2014/main" id="{4F84791E-47FF-42CE-8015-581CF1E78820}"/>
            </a:ext>
          </a:extLst>
        </xdr:cNvPr>
        <xdr:cNvSpPr txBox="1"/>
      </xdr:nvSpPr>
      <xdr:spPr bwMode="auto">
        <a:xfrm>
          <a:off x="0" y="38355625"/>
          <a:ext cx="1847428" cy="12017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en-US" sz="16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(นายทวิช สวนโต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หัวหน้าแผนกวิชาช่างยนต์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1647826</xdr:colOff>
      <xdr:row>0</xdr:row>
      <xdr:rowOff>76201</xdr:rowOff>
    </xdr:from>
    <xdr:to>
      <xdr:col>2</xdr:col>
      <xdr:colOff>2809876</xdr:colOff>
      <xdr:row>4</xdr:row>
      <xdr:rowOff>25401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8" t="6022" r="6765" b="7356"/>
        <a:stretch/>
      </xdr:blipFill>
      <xdr:spPr>
        <a:xfrm>
          <a:off x="2536826" y="76201"/>
          <a:ext cx="1162050" cy="9906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1666876</xdr:colOff>
      <xdr:row>0</xdr:row>
      <xdr:rowOff>42522</xdr:rowOff>
    </xdr:from>
    <xdr:to>
      <xdr:col>4</xdr:col>
      <xdr:colOff>256095</xdr:colOff>
      <xdr:row>4</xdr:row>
      <xdr:rowOff>49646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8" t="6022" r="6765" b="7356"/>
        <a:stretch/>
      </xdr:blipFill>
      <xdr:spPr>
        <a:xfrm>
          <a:off x="3032126" y="42522"/>
          <a:ext cx="1164432" cy="104217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749764</xdr:colOff>
      <xdr:row>35</xdr:row>
      <xdr:rowOff>17431</xdr:rowOff>
    </xdr:from>
    <xdr:to>
      <xdr:col>1</xdr:col>
      <xdr:colOff>3313109</xdr:colOff>
      <xdr:row>39</xdr:row>
      <xdr:rowOff>258903</xdr:rowOff>
    </xdr:to>
    <xdr:sp macro="" textlink="">
      <xdr:nvSpPr>
        <xdr:cNvPr id="22" name="กล่องข้อความ 21">
          <a:extLst>
            <a:ext uri="{FF2B5EF4-FFF2-40B4-BE49-F238E27FC236}">
              <a16:creationId xmlns:a16="http://schemas.microsoft.com/office/drawing/2014/main" id="{289C55CE-9AEC-47D9-B9F5-03A6E9515A3B}"/>
            </a:ext>
          </a:extLst>
        </xdr:cNvPr>
        <xdr:cNvSpPr txBox="1"/>
      </xdr:nvSpPr>
      <xdr:spPr bwMode="auto">
        <a:xfrm>
          <a:off x="1862882" y="8885019"/>
          <a:ext cx="2563345" cy="13321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(นางสาวกรวิกา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กองกันภัย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หัวหน้างานพัฒนาหลักสูตรการเรียนการสอน</a:t>
          </a:r>
        </a:p>
      </xdr:txBody>
    </xdr:sp>
    <xdr:clientData/>
  </xdr:twoCellAnchor>
  <xdr:twoCellAnchor>
    <xdr:from>
      <xdr:col>1</xdr:col>
      <xdr:colOff>3380195</xdr:colOff>
      <xdr:row>35</xdr:row>
      <xdr:rowOff>0</xdr:rowOff>
    </xdr:from>
    <xdr:to>
      <xdr:col>5</xdr:col>
      <xdr:colOff>2</xdr:colOff>
      <xdr:row>39</xdr:row>
      <xdr:rowOff>132056</xdr:rowOff>
    </xdr:to>
    <xdr:sp macro="" textlink="">
      <xdr:nvSpPr>
        <xdr:cNvPr id="23" name="กล่องข้อความ 22">
          <a:extLst>
            <a:ext uri="{FF2B5EF4-FFF2-40B4-BE49-F238E27FC236}">
              <a16:creationId xmlns:a16="http://schemas.microsoft.com/office/drawing/2014/main" id="{3B9CCD70-49CD-41FC-B727-DEB1858A65CE}"/>
            </a:ext>
          </a:extLst>
        </xdr:cNvPr>
        <xdr:cNvSpPr txBox="1"/>
      </xdr:nvSpPr>
      <xdr:spPr bwMode="auto">
        <a:xfrm>
          <a:off x="4493313" y="8867588"/>
          <a:ext cx="1707277" cy="1222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 b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(นางสาวอรณี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จริยา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รองผู้อำนวยการฝ่ายวิชาการ</a:t>
          </a:r>
        </a:p>
      </xdr:txBody>
    </xdr:sp>
    <xdr:clientData/>
  </xdr:twoCellAnchor>
  <xdr:twoCellAnchor>
    <xdr:from>
      <xdr:col>0</xdr:col>
      <xdr:colOff>0</xdr:colOff>
      <xdr:row>35</xdr:row>
      <xdr:rowOff>38978</xdr:rowOff>
    </xdr:from>
    <xdr:to>
      <xdr:col>1</xdr:col>
      <xdr:colOff>734310</xdr:colOff>
      <xdr:row>39</xdr:row>
      <xdr:rowOff>150023</xdr:rowOff>
    </xdr:to>
    <xdr:sp macro="" textlink="">
      <xdr:nvSpPr>
        <xdr:cNvPr id="24" name="กล่องข้อความ 23">
          <a:extLst>
            <a:ext uri="{FF2B5EF4-FFF2-40B4-BE49-F238E27FC236}">
              <a16:creationId xmlns:a16="http://schemas.microsoft.com/office/drawing/2014/main" id="{3CDFC2F8-D2B5-4086-A2C7-FA540D38DBAE}"/>
            </a:ext>
          </a:extLst>
        </xdr:cNvPr>
        <xdr:cNvSpPr txBox="1"/>
      </xdr:nvSpPr>
      <xdr:spPr bwMode="auto">
        <a:xfrm>
          <a:off x="0" y="8906566"/>
          <a:ext cx="1847428" cy="12017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en-US" sz="16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(นายทวิช สวนโต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หัวหน้าแผนกวิชาช่างยนต์</a:t>
          </a:r>
        </a:p>
      </xdr:txBody>
    </xdr:sp>
    <xdr:clientData/>
  </xdr:twoCellAnchor>
  <xdr:twoCellAnchor>
    <xdr:from>
      <xdr:col>1</xdr:col>
      <xdr:colOff>749764</xdr:colOff>
      <xdr:row>75</xdr:row>
      <xdr:rowOff>17431</xdr:rowOff>
    </xdr:from>
    <xdr:to>
      <xdr:col>1</xdr:col>
      <xdr:colOff>3313109</xdr:colOff>
      <xdr:row>79</xdr:row>
      <xdr:rowOff>243962</xdr:rowOff>
    </xdr:to>
    <xdr:sp macro="" textlink="">
      <xdr:nvSpPr>
        <xdr:cNvPr id="25" name="กล่องข้อความ 24">
          <a:extLst>
            <a:ext uri="{FF2B5EF4-FFF2-40B4-BE49-F238E27FC236}">
              <a16:creationId xmlns:a16="http://schemas.microsoft.com/office/drawing/2014/main" id="{9A2C1DC8-E92D-4F31-A7BF-6360878AAF86}"/>
            </a:ext>
          </a:extLst>
        </xdr:cNvPr>
        <xdr:cNvSpPr txBox="1"/>
      </xdr:nvSpPr>
      <xdr:spPr bwMode="auto">
        <a:xfrm>
          <a:off x="1862882" y="19097313"/>
          <a:ext cx="2563345" cy="13321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(นางสาวกรวิกา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กองกันภัย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หัวหน้างานพัฒนาหลักสูตรการเรียนการสอน</a:t>
          </a:r>
        </a:p>
      </xdr:txBody>
    </xdr:sp>
    <xdr:clientData/>
  </xdr:twoCellAnchor>
  <xdr:twoCellAnchor>
    <xdr:from>
      <xdr:col>1</xdr:col>
      <xdr:colOff>3380195</xdr:colOff>
      <xdr:row>75</xdr:row>
      <xdr:rowOff>0</xdr:rowOff>
    </xdr:from>
    <xdr:to>
      <xdr:col>5</xdr:col>
      <xdr:colOff>2</xdr:colOff>
      <xdr:row>79</xdr:row>
      <xdr:rowOff>117115</xdr:rowOff>
    </xdr:to>
    <xdr:sp macro="" textlink="">
      <xdr:nvSpPr>
        <xdr:cNvPr id="26" name="กล่องข้อความ 25">
          <a:extLst>
            <a:ext uri="{FF2B5EF4-FFF2-40B4-BE49-F238E27FC236}">
              <a16:creationId xmlns:a16="http://schemas.microsoft.com/office/drawing/2014/main" id="{4724DA2F-339E-4FE6-977B-A6E3BA9940A7}"/>
            </a:ext>
          </a:extLst>
        </xdr:cNvPr>
        <xdr:cNvSpPr txBox="1"/>
      </xdr:nvSpPr>
      <xdr:spPr bwMode="auto">
        <a:xfrm>
          <a:off x="4493313" y="19079882"/>
          <a:ext cx="1707277" cy="1222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 b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(นางสาวอรณี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จริยา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รองผู้อำนวยการฝ่ายวิชาการ</a:t>
          </a:r>
        </a:p>
      </xdr:txBody>
    </xdr:sp>
    <xdr:clientData/>
  </xdr:twoCellAnchor>
  <xdr:twoCellAnchor>
    <xdr:from>
      <xdr:col>0</xdr:col>
      <xdr:colOff>0</xdr:colOff>
      <xdr:row>75</xdr:row>
      <xdr:rowOff>38978</xdr:rowOff>
    </xdr:from>
    <xdr:to>
      <xdr:col>1</xdr:col>
      <xdr:colOff>734310</xdr:colOff>
      <xdr:row>79</xdr:row>
      <xdr:rowOff>135082</xdr:rowOff>
    </xdr:to>
    <xdr:sp macro="" textlink="">
      <xdr:nvSpPr>
        <xdr:cNvPr id="27" name="กล่องข้อความ 26">
          <a:extLst>
            <a:ext uri="{FF2B5EF4-FFF2-40B4-BE49-F238E27FC236}">
              <a16:creationId xmlns:a16="http://schemas.microsoft.com/office/drawing/2014/main" id="{31C61991-D845-4369-9488-0B9EDCFF7F07}"/>
            </a:ext>
          </a:extLst>
        </xdr:cNvPr>
        <xdr:cNvSpPr txBox="1"/>
      </xdr:nvSpPr>
      <xdr:spPr bwMode="auto">
        <a:xfrm>
          <a:off x="0" y="19118860"/>
          <a:ext cx="1847428" cy="12017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en-US" sz="16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(นายทวิช สวนโต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หัวหน้าแผนกวิชาช่างยนต์</a:t>
          </a:r>
        </a:p>
      </xdr:txBody>
    </xdr:sp>
    <xdr:clientData/>
  </xdr:twoCellAnchor>
  <xdr:twoCellAnchor>
    <xdr:from>
      <xdr:col>1</xdr:col>
      <xdr:colOff>749764</xdr:colOff>
      <xdr:row>112</xdr:row>
      <xdr:rowOff>17431</xdr:rowOff>
    </xdr:from>
    <xdr:to>
      <xdr:col>1</xdr:col>
      <xdr:colOff>3313109</xdr:colOff>
      <xdr:row>116</xdr:row>
      <xdr:rowOff>243962</xdr:rowOff>
    </xdr:to>
    <xdr:sp macro="" textlink="">
      <xdr:nvSpPr>
        <xdr:cNvPr id="28" name="กล่องข้อความ 27">
          <a:extLst>
            <a:ext uri="{FF2B5EF4-FFF2-40B4-BE49-F238E27FC236}">
              <a16:creationId xmlns:a16="http://schemas.microsoft.com/office/drawing/2014/main" id="{BFFD9303-4218-4632-BA10-6F427CCDE640}"/>
            </a:ext>
          </a:extLst>
        </xdr:cNvPr>
        <xdr:cNvSpPr txBox="1"/>
      </xdr:nvSpPr>
      <xdr:spPr bwMode="auto">
        <a:xfrm>
          <a:off x="1862882" y="28667137"/>
          <a:ext cx="2563345" cy="13321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(นางสาวกรวิกา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กองกันภัย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หัวหน้างานพัฒนาหลักสูตรการเรียนการสอน</a:t>
          </a:r>
        </a:p>
      </xdr:txBody>
    </xdr:sp>
    <xdr:clientData/>
  </xdr:twoCellAnchor>
  <xdr:twoCellAnchor>
    <xdr:from>
      <xdr:col>1</xdr:col>
      <xdr:colOff>3380195</xdr:colOff>
      <xdr:row>112</xdr:row>
      <xdr:rowOff>0</xdr:rowOff>
    </xdr:from>
    <xdr:to>
      <xdr:col>5</xdr:col>
      <xdr:colOff>2</xdr:colOff>
      <xdr:row>116</xdr:row>
      <xdr:rowOff>117115</xdr:rowOff>
    </xdr:to>
    <xdr:sp macro="" textlink="">
      <xdr:nvSpPr>
        <xdr:cNvPr id="29" name="กล่องข้อความ 28">
          <a:extLst>
            <a:ext uri="{FF2B5EF4-FFF2-40B4-BE49-F238E27FC236}">
              <a16:creationId xmlns:a16="http://schemas.microsoft.com/office/drawing/2014/main" id="{60907A90-2438-4150-BFF1-BAE9D3D320CD}"/>
            </a:ext>
          </a:extLst>
        </xdr:cNvPr>
        <xdr:cNvSpPr txBox="1"/>
      </xdr:nvSpPr>
      <xdr:spPr bwMode="auto">
        <a:xfrm>
          <a:off x="4493313" y="28649706"/>
          <a:ext cx="1707277" cy="1222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 b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(นางสาวอรณี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จริยา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รองผู้อำนวยการฝ่ายวิชาการ</a:t>
          </a:r>
        </a:p>
      </xdr:txBody>
    </xdr:sp>
    <xdr:clientData/>
  </xdr:twoCellAnchor>
  <xdr:twoCellAnchor>
    <xdr:from>
      <xdr:col>0</xdr:col>
      <xdr:colOff>0</xdr:colOff>
      <xdr:row>112</xdr:row>
      <xdr:rowOff>38978</xdr:rowOff>
    </xdr:from>
    <xdr:to>
      <xdr:col>1</xdr:col>
      <xdr:colOff>734310</xdr:colOff>
      <xdr:row>116</xdr:row>
      <xdr:rowOff>135082</xdr:rowOff>
    </xdr:to>
    <xdr:sp macro="" textlink="">
      <xdr:nvSpPr>
        <xdr:cNvPr id="30" name="กล่องข้อความ 29">
          <a:extLst>
            <a:ext uri="{FF2B5EF4-FFF2-40B4-BE49-F238E27FC236}">
              <a16:creationId xmlns:a16="http://schemas.microsoft.com/office/drawing/2014/main" id="{1A20A48B-17B3-4BCF-A968-18417527E24B}"/>
            </a:ext>
          </a:extLst>
        </xdr:cNvPr>
        <xdr:cNvSpPr txBox="1"/>
      </xdr:nvSpPr>
      <xdr:spPr bwMode="auto">
        <a:xfrm>
          <a:off x="0" y="28688684"/>
          <a:ext cx="1847428" cy="12017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en-US" sz="16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(นายทวิช สวนโต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หัวหน้าแผนกวิชาช่างยนต์</a:t>
          </a:r>
        </a:p>
      </xdr:txBody>
    </xdr:sp>
    <xdr:clientData/>
  </xdr:twoCellAnchor>
  <xdr:twoCellAnchor>
    <xdr:from>
      <xdr:col>1</xdr:col>
      <xdr:colOff>749764</xdr:colOff>
      <xdr:row>151</xdr:row>
      <xdr:rowOff>17431</xdr:rowOff>
    </xdr:from>
    <xdr:to>
      <xdr:col>1</xdr:col>
      <xdr:colOff>3313109</xdr:colOff>
      <xdr:row>155</xdr:row>
      <xdr:rowOff>243962</xdr:rowOff>
    </xdr:to>
    <xdr:sp macro="" textlink="">
      <xdr:nvSpPr>
        <xdr:cNvPr id="31" name="กล่องข้อความ 30">
          <a:extLst>
            <a:ext uri="{FF2B5EF4-FFF2-40B4-BE49-F238E27FC236}">
              <a16:creationId xmlns:a16="http://schemas.microsoft.com/office/drawing/2014/main" id="{6D34F138-4FA3-47C2-A519-2C5C5E25AC50}"/>
            </a:ext>
          </a:extLst>
        </xdr:cNvPr>
        <xdr:cNvSpPr txBox="1"/>
      </xdr:nvSpPr>
      <xdr:spPr bwMode="auto">
        <a:xfrm>
          <a:off x="1862882" y="38662784"/>
          <a:ext cx="2563345" cy="13321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(นางสาวกรวิกา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กองกันภัย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หัวหน้างานพัฒนาหลักสูตรการเรียนการสอน</a:t>
          </a:r>
        </a:p>
      </xdr:txBody>
    </xdr:sp>
    <xdr:clientData/>
  </xdr:twoCellAnchor>
  <xdr:twoCellAnchor>
    <xdr:from>
      <xdr:col>1</xdr:col>
      <xdr:colOff>3380195</xdr:colOff>
      <xdr:row>151</xdr:row>
      <xdr:rowOff>0</xdr:rowOff>
    </xdr:from>
    <xdr:to>
      <xdr:col>5</xdr:col>
      <xdr:colOff>2</xdr:colOff>
      <xdr:row>155</xdr:row>
      <xdr:rowOff>117115</xdr:rowOff>
    </xdr:to>
    <xdr:sp macro="" textlink="">
      <xdr:nvSpPr>
        <xdr:cNvPr id="32" name="กล่องข้อความ 31">
          <a:extLst>
            <a:ext uri="{FF2B5EF4-FFF2-40B4-BE49-F238E27FC236}">
              <a16:creationId xmlns:a16="http://schemas.microsoft.com/office/drawing/2014/main" id="{4971E6AB-A289-4028-B3A5-468B33D7B3E4}"/>
            </a:ext>
          </a:extLst>
        </xdr:cNvPr>
        <xdr:cNvSpPr txBox="1"/>
      </xdr:nvSpPr>
      <xdr:spPr bwMode="auto">
        <a:xfrm>
          <a:off x="4493313" y="38645353"/>
          <a:ext cx="1707277" cy="1222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 b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(นางสาวอรณี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จริยา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รองผู้อำนวยการฝ่ายวิชาการ</a:t>
          </a:r>
        </a:p>
      </xdr:txBody>
    </xdr:sp>
    <xdr:clientData/>
  </xdr:twoCellAnchor>
  <xdr:twoCellAnchor>
    <xdr:from>
      <xdr:col>0</xdr:col>
      <xdr:colOff>0</xdr:colOff>
      <xdr:row>151</xdr:row>
      <xdr:rowOff>38978</xdr:rowOff>
    </xdr:from>
    <xdr:to>
      <xdr:col>1</xdr:col>
      <xdr:colOff>734310</xdr:colOff>
      <xdr:row>155</xdr:row>
      <xdr:rowOff>135082</xdr:rowOff>
    </xdr:to>
    <xdr:sp macro="" textlink="">
      <xdr:nvSpPr>
        <xdr:cNvPr id="33" name="กล่องข้อความ 32">
          <a:extLst>
            <a:ext uri="{FF2B5EF4-FFF2-40B4-BE49-F238E27FC236}">
              <a16:creationId xmlns:a16="http://schemas.microsoft.com/office/drawing/2014/main" id="{E244FD97-A583-4C1F-AD31-32BC3E36FE4C}"/>
            </a:ext>
          </a:extLst>
        </xdr:cNvPr>
        <xdr:cNvSpPr txBox="1"/>
      </xdr:nvSpPr>
      <xdr:spPr bwMode="auto">
        <a:xfrm>
          <a:off x="0" y="38684331"/>
          <a:ext cx="1847428" cy="12017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en-US" sz="16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(นายทวิช สวนโต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หัวหน้าแผนกวิชาช่างยนต์</a:t>
          </a:r>
        </a:p>
      </xdr:txBody>
    </xdr:sp>
    <xdr:clientData/>
  </xdr:twoCellAnchor>
  <xdr:twoCellAnchor>
    <xdr:from>
      <xdr:col>1</xdr:col>
      <xdr:colOff>749764</xdr:colOff>
      <xdr:row>190</xdr:row>
      <xdr:rowOff>17431</xdr:rowOff>
    </xdr:from>
    <xdr:to>
      <xdr:col>1</xdr:col>
      <xdr:colOff>3313109</xdr:colOff>
      <xdr:row>194</xdr:row>
      <xdr:rowOff>243962</xdr:rowOff>
    </xdr:to>
    <xdr:sp macro="" textlink="">
      <xdr:nvSpPr>
        <xdr:cNvPr id="34" name="กล่องข้อความ 33">
          <a:extLst>
            <a:ext uri="{FF2B5EF4-FFF2-40B4-BE49-F238E27FC236}">
              <a16:creationId xmlns:a16="http://schemas.microsoft.com/office/drawing/2014/main" id="{BA108D3F-3C72-4FEA-A624-AC9D8F652A65}"/>
            </a:ext>
          </a:extLst>
        </xdr:cNvPr>
        <xdr:cNvSpPr txBox="1"/>
      </xdr:nvSpPr>
      <xdr:spPr bwMode="auto">
        <a:xfrm>
          <a:off x="1862882" y="48120549"/>
          <a:ext cx="2563345" cy="13321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(นางสาวกรวิกา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กองกันภัย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หัวหน้างานพัฒนาหลักสูตรการเรียนการสอน</a:t>
          </a:r>
        </a:p>
      </xdr:txBody>
    </xdr:sp>
    <xdr:clientData/>
  </xdr:twoCellAnchor>
  <xdr:twoCellAnchor>
    <xdr:from>
      <xdr:col>1</xdr:col>
      <xdr:colOff>3380195</xdr:colOff>
      <xdr:row>190</xdr:row>
      <xdr:rowOff>0</xdr:rowOff>
    </xdr:from>
    <xdr:to>
      <xdr:col>5</xdr:col>
      <xdr:colOff>2</xdr:colOff>
      <xdr:row>194</xdr:row>
      <xdr:rowOff>117115</xdr:rowOff>
    </xdr:to>
    <xdr:sp macro="" textlink="">
      <xdr:nvSpPr>
        <xdr:cNvPr id="35" name="กล่องข้อความ 34">
          <a:extLst>
            <a:ext uri="{FF2B5EF4-FFF2-40B4-BE49-F238E27FC236}">
              <a16:creationId xmlns:a16="http://schemas.microsoft.com/office/drawing/2014/main" id="{E4D142B7-45E7-4DA5-8B3A-4375115577FC}"/>
            </a:ext>
          </a:extLst>
        </xdr:cNvPr>
        <xdr:cNvSpPr txBox="1"/>
      </xdr:nvSpPr>
      <xdr:spPr bwMode="auto">
        <a:xfrm>
          <a:off x="4493313" y="48103118"/>
          <a:ext cx="1707277" cy="1222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 b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(นางสาวอรณี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จริยา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รองผู้อำนวยการฝ่ายวิชาการ</a:t>
          </a:r>
        </a:p>
      </xdr:txBody>
    </xdr:sp>
    <xdr:clientData/>
  </xdr:twoCellAnchor>
  <xdr:twoCellAnchor>
    <xdr:from>
      <xdr:col>0</xdr:col>
      <xdr:colOff>0</xdr:colOff>
      <xdr:row>190</xdr:row>
      <xdr:rowOff>38978</xdr:rowOff>
    </xdr:from>
    <xdr:to>
      <xdr:col>1</xdr:col>
      <xdr:colOff>734310</xdr:colOff>
      <xdr:row>194</xdr:row>
      <xdr:rowOff>135082</xdr:rowOff>
    </xdr:to>
    <xdr:sp macro="" textlink="">
      <xdr:nvSpPr>
        <xdr:cNvPr id="36" name="กล่องข้อความ 35">
          <a:extLst>
            <a:ext uri="{FF2B5EF4-FFF2-40B4-BE49-F238E27FC236}">
              <a16:creationId xmlns:a16="http://schemas.microsoft.com/office/drawing/2014/main" id="{11DF8BF1-F5F9-4CDC-8EB4-903500252329}"/>
            </a:ext>
          </a:extLst>
        </xdr:cNvPr>
        <xdr:cNvSpPr txBox="1"/>
      </xdr:nvSpPr>
      <xdr:spPr bwMode="auto">
        <a:xfrm>
          <a:off x="0" y="48142096"/>
          <a:ext cx="1847428" cy="12017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en-US" sz="16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(นายทวิช สวนโต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หัวหน้าแผนกวิชาช่างยนต์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1647826</xdr:colOff>
      <xdr:row>0</xdr:row>
      <xdr:rowOff>76201</xdr:rowOff>
    </xdr:from>
    <xdr:to>
      <xdr:col>2</xdr:col>
      <xdr:colOff>2809876</xdr:colOff>
      <xdr:row>4</xdr:row>
      <xdr:rowOff>25401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8" t="6022" r="6765" b="7356"/>
        <a:stretch/>
      </xdr:blipFill>
      <xdr:spPr>
        <a:xfrm>
          <a:off x="2536826" y="76201"/>
          <a:ext cx="1162050" cy="9906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1666876</xdr:colOff>
      <xdr:row>0</xdr:row>
      <xdr:rowOff>42522</xdr:rowOff>
    </xdr:from>
    <xdr:to>
      <xdr:col>4</xdr:col>
      <xdr:colOff>256095</xdr:colOff>
      <xdr:row>4</xdr:row>
      <xdr:rowOff>49646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8" t="6022" r="6765" b="7356"/>
        <a:stretch/>
      </xdr:blipFill>
      <xdr:spPr>
        <a:xfrm>
          <a:off x="3032126" y="42522"/>
          <a:ext cx="1164432" cy="10421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747096</xdr:colOff>
      <xdr:row>35</xdr:row>
      <xdr:rowOff>17431</xdr:rowOff>
    </xdr:from>
    <xdr:to>
      <xdr:col>1</xdr:col>
      <xdr:colOff>3310441</xdr:colOff>
      <xdr:row>39</xdr:row>
      <xdr:rowOff>261038</xdr:rowOff>
    </xdr:to>
    <xdr:sp macro="" textlink="">
      <xdr:nvSpPr>
        <xdr:cNvPr id="22" name="กล่องข้อความ 21">
          <a:extLst>
            <a:ext uri="{FF2B5EF4-FFF2-40B4-BE49-F238E27FC236}">
              <a16:creationId xmlns:a16="http://schemas.microsoft.com/office/drawing/2014/main" id="{3E80E830-9FD0-4BB1-9CEF-D22E05A85693}"/>
            </a:ext>
          </a:extLst>
        </xdr:cNvPr>
        <xdr:cNvSpPr txBox="1"/>
      </xdr:nvSpPr>
      <xdr:spPr bwMode="auto">
        <a:xfrm>
          <a:off x="1862882" y="8898360"/>
          <a:ext cx="2563345" cy="13321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(นางสาวกรวิกา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กองกันภัย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หัวหน้างานพัฒนาหลักสูตรการเรียนการสอน</a:t>
          </a:r>
        </a:p>
      </xdr:txBody>
    </xdr:sp>
    <xdr:clientData/>
  </xdr:twoCellAnchor>
  <xdr:twoCellAnchor>
    <xdr:from>
      <xdr:col>1</xdr:col>
      <xdr:colOff>3377527</xdr:colOff>
      <xdr:row>35</xdr:row>
      <xdr:rowOff>0</xdr:rowOff>
    </xdr:from>
    <xdr:to>
      <xdr:col>5</xdr:col>
      <xdr:colOff>4804</xdr:colOff>
      <xdr:row>39</xdr:row>
      <xdr:rowOff>134191</xdr:rowOff>
    </xdr:to>
    <xdr:sp macro="" textlink="">
      <xdr:nvSpPr>
        <xdr:cNvPr id="23" name="กล่องข้อความ 22">
          <a:extLst>
            <a:ext uri="{FF2B5EF4-FFF2-40B4-BE49-F238E27FC236}">
              <a16:creationId xmlns:a16="http://schemas.microsoft.com/office/drawing/2014/main" id="{9DBD7478-A66D-46AB-84DC-4A344E45E0F4}"/>
            </a:ext>
          </a:extLst>
        </xdr:cNvPr>
        <xdr:cNvSpPr txBox="1"/>
      </xdr:nvSpPr>
      <xdr:spPr bwMode="auto">
        <a:xfrm>
          <a:off x="4493313" y="8880929"/>
          <a:ext cx="1707277" cy="1222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 b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(นางสาวอรณี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จริยา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รองผู้อำนวยการฝ่ายวิชาการ</a:t>
          </a:r>
        </a:p>
      </xdr:txBody>
    </xdr:sp>
    <xdr:clientData/>
  </xdr:twoCellAnchor>
  <xdr:twoCellAnchor>
    <xdr:from>
      <xdr:col>0</xdr:col>
      <xdr:colOff>0</xdr:colOff>
      <xdr:row>35</xdr:row>
      <xdr:rowOff>38978</xdr:rowOff>
    </xdr:from>
    <xdr:to>
      <xdr:col>1</xdr:col>
      <xdr:colOff>731642</xdr:colOff>
      <xdr:row>39</xdr:row>
      <xdr:rowOff>152158</xdr:rowOff>
    </xdr:to>
    <xdr:sp macro="" textlink="">
      <xdr:nvSpPr>
        <xdr:cNvPr id="24" name="กล่องข้อความ 23">
          <a:extLst>
            <a:ext uri="{FF2B5EF4-FFF2-40B4-BE49-F238E27FC236}">
              <a16:creationId xmlns:a16="http://schemas.microsoft.com/office/drawing/2014/main" id="{5465F41C-68A6-4F08-A8AC-E222069C1976}"/>
            </a:ext>
          </a:extLst>
        </xdr:cNvPr>
        <xdr:cNvSpPr txBox="1"/>
      </xdr:nvSpPr>
      <xdr:spPr bwMode="auto">
        <a:xfrm>
          <a:off x="0" y="8919907"/>
          <a:ext cx="1847428" cy="12017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en-US" sz="16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(นายทวิช สวนโต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หัวหน้าแผนกวิชาช่างยนต์</a:t>
          </a:r>
        </a:p>
      </xdr:txBody>
    </xdr:sp>
    <xdr:clientData/>
  </xdr:twoCellAnchor>
  <xdr:twoCellAnchor>
    <xdr:from>
      <xdr:col>1</xdr:col>
      <xdr:colOff>747096</xdr:colOff>
      <xdr:row>75</xdr:row>
      <xdr:rowOff>17431</xdr:rowOff>
    </xdr:from>
    <xdr:to>
      <xdr:col>1</xdr:col>
      <xdr:colOff>3310441</xdr:colOff>
      <xdr:row>79</xdr:row>
      <xdr:rowOff>224752</xdr:rowOff>
    </xdr:to>
    <xdr:sp macro="" textlink="">
      <xdr:nvSpPr>
        <xdr:cNvPr id="25" name="กล่องข้อความ 24">
          <a:extLst>
            <a:ext uri="{FF2B5EF4-FFF2-40B4-BE49-F238E27FC236}">
              <a16:creationId xmlns:a16="http://schemas.microsoft.com/office/drawing/2014/main" id="{833B045F-C63D-42F2-AB9E-927E607F6A96}"/>
            </a:ext>
          </a:extLst>
        </xdr:cNvPr>
        <xdr:cNvSpPr txBox="1"/>
      </xdr:nvSpPr>
      <xdr:spPr bwMode="auto">
        <a:xfrm>
          <a:off x="1862882" y="19121860"/>
          <a:ext cx="2563345" cy="13321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(นางสาวกรวิกา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กองกันภัย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หัวหน้างานพัฒนาหลักสูตรการเรียนการสอน</a:t>
          </a:r>
        </a:p>
      </xdr:txBody>
    </xdr:sp>
    <xdr:clientData/>
  </xdr:twoCellAnchor>
  <xdr:twoCellAnchor>
    <xdr:from>
      <xdr:col>1</xdr:col>
      <xdr:colOff>3377527</xdr:colOff>
      <xdr:row>75</xdr:row>
      <xdr:rowOff>0</xdr:rowOff>
    </xdr:from>
    <xdr:to>
      <xdr:col>5</xdr:col>
      <xdr:colOff>4804</xdr:colOff>
      <xdr:row>79</xdr:row>
      <xdr:rowOff>97905</xdr:rowOff>
    </xdr:to>
    <xdr:sp macro="" textlink="">
      <xdr:nvSpPr>
        <xdr:cNvPr id="26" name="กล่องข้อความ 25">
          <a:extLst>
            <a:ext uri="{FF2B5EF4-FFF2-40B4-BE49-F238E27FC236}">
              <a16:creationId xmlns:a16="http://schemas.microsoft.com/office/drawing/2014/main" id="{8A28BFB9-A0CE-4247-8108-8D3BD521C22A}"/>
            </a:ext>
          </a:extLst>
        </xdr:cNvPr>
        <xdr:cNvSpPr txBox="1"/>
      </xdr:nvSpPr>
      <xdr:spPr bwMode="auto">
        <a:xfrm>
          <a:off x="4493313" y="19104429"/>
          <a:ext cx="1707277" cy="1222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 b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(นางสาวอรณี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จริยา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รองผู้อำนวยการฝ่ายวิชาการ</a:t>
          </a:r>
        </a:p>
      </xdr:txBody>
    </xdr:sp>
    <xdr:clientData/>
  </xdr:twoCellAnchor>
  <xdr:twoCellAnchor>
    <xdr:from>
      <xdr:col>0</xdr:col>
      <xdr:colOff>0</xdr:colOff>
      <xdr:row>75</xdr:row>
      <xdr:rowOff>38978</xdr:rowOff>
    </xdr:from>
    <xdr:to>
      <xdr:col>1</xdr:col>
      <xdr:colOff>731642</xdr:colOff>
      <xdr:row>79</xdr:row>
      <xdr:rowOff>115872</xdr:rowOff>
    </xdr:to>
    <xdr:sp macro="" textlink="">
      <xdr:nvSpPr>
        <xdr:cNvPr id="27" name="กล่องข้อความ 26">
          <a:extLst>
            <a:ext uri="{FF2B5EF4-FFF2-40B4-BE49-F238E27FC236}">
              <a16:creationId xmlns:a16="http://schemas.microsoft.com/office/drawing/2014/main" id="{66D1D6C2-8A62-40D5-8280-93E39B3EB1B8}"/>
            </a:ext>
          </a:extLst>
        </xdr:cNvPr>
        <xdr:cNvSpPr txBox="1"/>
      </xdr:nvSpPr>
      <xdr:spPr bwMode="auto">
        <a:xfrm>
          <a:off x="0" y="19143407"/>
          <a:ext cx="1847428" cy="12017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en-US" sz="16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(นายทวิช สวนโต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หัวหน้าแผนกวิชาช่างยนต์</a:t>
          </a:r>
        </a:p>
      </xdr:txBody>
    </xdr:sp>
    <xdr:clientData/>
  </xdr:twoCellAnchor>
  <xdr:twoCellAnchor>
    <xdr:from>
      <xdr:col>1</xdr:col>
      <xdr:colOff>747096</xdr:colOff>
      <xdr:row>112</xdr:row>
      <xdr:rowOff>17431</xdr:rowOff>
    </xdr:from>
    <xdr:to>
      <xdr:col>1</xdr:col>
      <xdr:colOff>3310441</xdr:colOff>
      <xdr:row>116</xdr:row>
      <xdr:rowOff>224752</xdr:rowOff>
    </xdr:to>
    <xdr:sp macro="" textlink="">
      <xdr:nvSpPr>
        <xdr:cNvPr id="28" name="กล่องข้อความ 27">
          <a:extLst>
            <a:ext uri="{FF2B5EF4-FFF2-40B4-BE49-F238E27FC236}">
              <a16:creationId xmlns:a16="http://schemas.microsoft.com/office/drawing/2014/main" id="{C21320C9-966A-49ED-B74C-C944825717BE}"/>
            </a:ext>
          </a:extLst>
        </xdr:cNvPr>
        <xdr:cNvSpPr txBox="1"/>
      </xdr:nvSpPr>
      <xdr:spPr bwMode="auto">
        <a:xfrm>
          <a:off x="1862882" y="28619645"/>
          <a:ext cx="2563345" cy="13321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(นางสาวกรวิกา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กองกันภัย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หัวหน้างานพัฒนาหลักสูตรการเรียนการสอน</a:t>
          </a:r>
        </a:p>
      </xdr:txBody>
    </xdr:sp>
    <xdr:clientData/>
  </xdr:twoCellAnchor>
  <xdr:twoCellAnchor>
    <xdr:from>
      <xdr:col>1</xdr:col>
      <xdr:colOff>3377527</xdr:colOff>
      <xdr:row>112</xdr:row>
      <xdr:rowOff>0</xdr:rowOff>
    </xdr:from>
    <xdr:to>
      <xdr:col>5</xdr:col>
      <xdr:colOff>4804</xdr:colOff>
      <xdr:row>116</xdr:row>
      <xdr:rowOff>97905</xdr:rowOff>
    </xdr:to>
    <xdr:sp macro="" textlink="">
      <xdr:nvSpPr>
        <xdr:cNvPr id="29" name="กล่องข้อความ 28">
          <a:extLst>
            <a:ext uri="{FF2B5EF4-FFF2-40B4-BE49-F238E27FC236}">
              <a16:creationId xmlns:a16="http://schemas.microsoft.com/office/drawing/2014/main" id="{3B65B409-63AF-4180-A84A-EF16629048E5}"/>
            </a:ext>
          </a:extLst>
        </xdr:cNvPr>
        <xdr:cNvSpPr txBox="1"/>
      </xdr:nvSpPr>
      <xdr:spPr bwMode="auto">
        <a:xfrm>
          <a:off x="4493313" y="28602214"/>
          <a:ext cx="1707277" cy="1222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 b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(นางสาวอรณี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จริยา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รองผู้อำนวยการฝ่ายวิชาการ</a:t>
          </a:r>
        </a:p>
      </xdr:txBody>
    </xdr:sp>
    <xdr:clientData/>
  </xdr:twoCellAnchor>
  <xdr:twoCellAnchor>
    <xdr:from>
      <xdr:col>0</xdr:col>
      <xdr:colOff>0</xdr:colOff>
      <xdr:row>112</xdr:row>
      <xdr:rowOff>38978</xdr:rowOff>
    </xdr:from>
    <xdr:to>
      <xdr:col>1</xdr:col>
      <xdr:colOff>731642</xdr:colOff>
      <xdr:row>116</xdr:row>
      <xdr:rowOff>115872</xdr:rowOff>
    </xdr:to>
    <xdr:sp macro="" textlink="">
      <xdr:nvSpPr>
        <xdr:cNvPr id="30" name="กล่องข้อความ 29">
          <a:extLst>
            <a:ext uri="{FF2B5EF4-FFF2-40B4-BE49-F238E27FC236}">
              <a16:creationId xmlns:a16="http://schemas.microsoft.com/office/drawing/2014/main" id="{616271BB-F1C5-4E1F-B410-E78EEDBB2573}"/>
            </a:ext>
          </a:extLst>
        </xdr:cNvPr>
        <xdr:cNvSpPr txBox="1"/>
      </xdr:nvSpPr>
      <xdr:spPr bwMode="auto">
        <a:xfrm>
          <a:off x="0" y="28641192"/>
          <a:ext cx="1847428" cy="12017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en-US" sz="16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(นายทวิช สวนโต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หัวหน้าแผนกวิชาช่างยนต์</a:t>
          </a:r>
        </a:p>
      </xdr:txBody>
    </xdr:sp>
    <xdr:clientData/>
  </xdr:twoCellAnchor>
  <xdr:twoCellAnchor>
    <xdr:from>
      <xdr:col>1</xdr:col>
      <xdr:colOff>747096</xdr:colOff>
      <xdr:row>151</xdr:row>
      <xdr:rowOff>17431</xdr:rowOff>
    </xdr:from>
    <xdr:to>
      <xdr:col>1</xdr:col>
      <xdr:colOff>3310441</xdr:colOff>
      <xdr:row>155</xdr:row>
      <xdr:rowOff>224752</xdr:rowOff>
    </xdr:to>
    <xdr:sp macro="" textlink="">
      <xdr:nvSpPr>
        <xdr:cNvPr id="31" name="กล่องข้อความ 30">
          <a:extLst>
            <a:ext uri="{FF2B5EF4-FFF2-40B4-BE49-F238E27FC236}">
              <a16:creationId xmlns:a16="http://schemas.microsoft.com/office/drawing/2014/main" id="{B8D31110-139B-4BF7-A82A-4CC338A50F28}"/>
            </a:ext>
          </a:extLst>
        </xdr:cNvPr>
        <xdr:cNvSpPr txBox="1"/>
      </xdr:nvSpPr>
      <xdr:spPr bwMode="auto">
        <a:xfrm>
          <a:off x="1862882" y="38652645"/>
          <a:ext cx="2563345" cy="13321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(นางสาวกรวิกา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กองกันภัย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หัวหน้างานพัฒนาหลักสูตรการเรียนการสอน</a:t>
          </a:r>
        </a:p>
      </xdr:txBody>
    </xdr:sp>
    <xdr:clientData/>
  </xdr:twoCellAnchor>
  <xdr:twoCellAnchor>
    <xdr:from>
      <xdr:col>1</xdr:col>
      <xdr:colOff>3377527</xdr:colOff>
      <xdr:row>151</xdr:row>
      <xdr:rowOff>0</xdr:rowOff>
    </xdr:from>
    <xdr:to>
      <xdr:col>5</xdr:col>
      <xdr:colOff>4804</xdr:colOff>
      <xdr:row>155</xdr:row>
      <xdr:rowOff>97905</xdr:rowOff>
    </xdr:to>
    <xdr:sp macro="" textlink="">
      <xdr:nvSpPr>
        <xdr:cNvPr id="32" name="กล่องข้อความ 31">
          <a:extLst>
            <a:ext uri="{FF2B5EF4-FFF2-40B4-BE49-F238E27FC236}">
              <a16:creationId xmlns:a16="http://schemas.microsoft.com/office/drawing/2014/main" id="{559B9F9F-7394-49D6-9E94-32715D3DB76A}"/>
            </a:ext>
          </a:extLst>
        </xdr:cNvPr>
        <xdr:cNvSpPr txBox="1"/>
      </xdr:nvSpPr>
      <xdr:spPr bwMode="auto">
        <a:xfrm>
          <a:off x="4493313" y="38635214"/>
          <a:ext cx="1707277" cy="1222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 b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(นางสาวอรณี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จริยา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รองผู้อำนวยการฝ่ายวิชาการ</a:t>
          </a:r>
        </a:p>
      </xdr:txBody>
    </xdr:sp>
    <xdr:clientData/>
  </xdr:twoCellAnchor>
  <xdr:twoCellAnchor>
    <xdr:from>
      <xdr:col>0</xdr:col>
      <xdr:colOff>0</xdr:colOff>
      <xdr:row>151</xdr:row>
      <xdr:rowOff>38978</xdr:rowOff>
    </xdr:from>
    <xdr:to>
      <xdr:col>1</xdr:col>
      <xdr:colOff>731642</xdr:colOff>
      <xdr:row>155</xdr:row>
      <xdr:rowOff>115872</xdr:rowOff>
    </xdr:to>
    <xdr:sp macro="" textlink="">
      <xdr:nvSpPr>
        <xdr:cNvPr id="33" name="กล่องข้อความ 32">
          <a:extLst>
            <a:ext uri="{FF2B5EF4-FFF2-40B4-BE49-F238E27FC236}">
              <a16:creationId xmlns:a16="http://schemas.microsoft.com/office/drawing/2014/main" id="{95FED9C8-658B-4ACD-80F9-8577A2F97B9B}"/>
            </a:ext>
          </a:extLst>
        </xdr:cNvPr>
        <xdr:cNvSpPr txBox="1"/>
      </xdr:nvSpPr>
      <xdr:spPr bwMode="auto">
        <a:xfrm>
          <a:off x="0" y="38674192"/>
          <a:ext cx="1847428" cy="12017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en-US" sz="16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(นายทวิช สวนโต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หัวหน้าแผนกวิชาช่างยนต์</a:t>
          </a:r>
        </a:p>
      </xdr:txBody>
    </xdr:sp>
    <xdr:clientData/>
  </xdr:twoCellAnchor>
  <xdr:twoCellAnchor>
    <xdr:from>
      <xdr:col>1</xdr:col>
      <xdr:colOff>747096</xdr:colOff>
      <xdr:row>190</xdr:row>
      <xdr:rowOff>17431</xdr:rowOff>
    </xdr:from>
    <xdr:to>
      <xdr:col>1</xdr:col>
      <xdr:colOff>3310441</xdr:colOff>
      <xdr:row>194</xdr:row>
      <xdr:rowOff>224752</xdr:rowOff>
    </xdr:to>
    <xdr:sp macro="" textlink="">
      <xdr:nvSpPr>
        <xdr:cNvPr id="34" name="กล่องข้อความ 33">
          <a:extLst>
            <a:ext uri="{FF2B5EF4-FFF2-40B4-BE49-F238E27FC236}">
              <a16:creationId xmlns:a16="http://schemas.microsoft.com/office/drawing/2014/main" id="{19F47216-24B6-431A-AC66-94DDDEADD8F3}"/>
            </a:ext>
          </a:extLst>
        </xdr:cNvPr>
        <xdr:cNvSpPr txBox="1"/>
      </xdr:nvSpPr>
      <xdr:spPr bwMode="auto">
        <a:xfrm>
          <a:off x="1862882" y="48658431"/>
          <a:ext cx="2563345" cy="13321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r>
            <a:rPr lang="th-TH" sz="160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</a:t>
          </a:r>
          <a:endParaRPr lang="th-TH" sz="160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(นางสาวกรวิกา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กองกันภัย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หัวหน้างานพัฒนาหลักสูตรการเรียนการสอน</a:t>
          </a:r>
        </a:p>
      </xdr:txBody>
    </xdr:sp>
    <xdr:clientData/>
  </xdr:twoCellAnchor>
  <xdr:twoCellAnchor>
    <xdr:from>
      <xdr:col>1</xdr:col>
      <xdr:colOff>3377527</xdr:colOff>
      <xdr:row>190</xdr:row>
      <xdr:rowOff>0</xdr:rowOff>
    </xdr:from>
    <xdr:to>
      <xdr:col>5</xdr:col>
      <xdr:colOff>4804</xdr:colOff>
      <xdr:row>194</xdr:row>
      <xdr:rowOff>97905</xdr:rowOff>
    </xdr:to>
    <xdr:sp macro="" textlink="">
      <xdr:nvSpPr>
        <xdr:cNvPr id="35" name="กล่องข้อความ 34">
          <a:extLst>
            <a:ext uri="{FF2B5EF4-FFF2-40B4-BE49-F238E27FC236}">
              <a16:creationId xmlns:a16="http://schemas.microsoft.com/office/drawing/2014/main" id="{AB6B7DB9-513E-49E9-ABC6-10FAF494C6A3}"/>
            </a:ext>
          </a:extLst>
        </xdr:cNvPr>
        <xdr:cNvSpPr txBox="1"/>
      </xdr:nvSpPr>
      <xdr:spPr bwMode="auto">
        <a:xfrm>
          <a:off x="4493313" y="48641000"/>
          <a:ext cx="1707277" cy="12227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 b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th-TH" sz="1600" b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(นางสาวอรณี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จริยา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รองผู้อำนวยการฝ่ายวิชาการ</a:t>
          </a:r>
        </a:p>
      </xdr:txBody>
    </xdr:sp>
    <xdr:clientData/>
  </xdr:twoCellAnchor>
  <xdr:twoCellAnchor>
    <xdr:from>
      <xdr:col>0</xdr:col>
      <xdr:colOff>0</xdr:colOff>
      <xdr:row>190</xdr:row>
      <xdr:rowOff>38978</xdr:rowOff>
    </xdr:from>
    <xdr:to>
      <xdr:col>1</xdr:col>
      <xdr:colOff>731642</xdr:colOff>
      <xdr:row>194</xdr:row>
      <xdr:rowOff>115872</xdr:rowOff>
    </xdr:to>
    <xdr:sp macro="" textlink="">
      <xdr:nvSpPr>
        <xdr:cNvPr id="36" name="กล่องข้อความ 35">
          <a:extLst>
            <a:ext uri="{FF2B5EF4-FFF2-40B4-BE49-F238E27FC236}">
              <a16:creationId xmlns:a16="http://schemas.microsoft.com/office/drawing/2014/main" id="{891BE9EB-3591-4F0D-878F-9DB46017BB0D}"/>
            </a:ext>
          </a:extLst>
        </xdr:cNvPr>
        <xdr:cNvSpPr txBox="1"/>
      </xdr:nvSpPr>
      <xdr:spPr bwMode="auto">
        <a:xfrm>
          <a:off x="0" y="48679978"/>
          <a:ext cx="1847428" cy="12017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th-TH" sz="160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l"/>
          <a:endParaRPr lang="en-US" sz="1600" baseline="0">
            <a:solidFill>
              <a:schemeClr val="dk1"/>
            </a:solidFill>
            <a:effectLst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(นายทวิช สวนโต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หัวหน้าแผนกวิชาช่างยนต์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25399</xdr:colOff>
      <xdr:row>32</xdr:row>
      <xdr:rowOff>165100</xdr:rowOff>
    </xdr:from>
    <xdr:to>
      <xdr:col>8</xdr:col>
      <xdr:colOff>641350</xdr:colOff>
      <xdr:row>50</xdr:row>
      <xdr:rowOff>171450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3824" t="27962" r="12817" b="25281"/>
        <a:stretch/>
      </xdr:blipFill>
      <xdr:spPr>
        <a:xfrm>
          <a:off x="25399" y="5854700"/>
          <a:ext cx="5899151" cy="3206750"/>
        </a:xfrm>
        <a:prstGeom prst="rect">
          <a:avLst/>
        </a:prstGeom>
      </xdr:spPr>
    </xdr:pic>
    <xdr:clientData/>
  </xdr:twoCellAnchor>
  <xdr:twoCellAnchor editAs="oneCell">
    <xdr:from>
      <xdr:col>0</xdr:col>
      <xdr:colOff>82550</xdr:colOff>
      <xdr:row>0</xdr:row>
      <xdr:rowOff>0</xdr:rowOff>
    </xdr:from>
    <xdr:to>
      <xdr:col>8</xdr:col>
      <xdr:colOff>641350</xdr:colOff>
      <xdr:row>33</xdr:row>
      <xdr:rowOff>84319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127" t="11666" r="15161" b="15745"/>
        <a:stretch/>
      </xdr:blipFill>
      <xdr:spPr>
        <a:xfrm>
          <a:off x="82550" y="0"/>
          <a:ext cx="5842000" cy="59517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59999389629810485"/>
  </sheetPr>
  <dimension ref="A1:S34"/>
  <sheetViews>
    <sheetView view="pageBreakPreview" topLeftCell="A7" zoomScale="90" zoomScaleNormal="100" zoomScaleSheetLayoutView="90" workbookViewId="0">
      <selection activeCell="M12" sqref="M12"/>
    </sheetView>
  </sheetViews>
  <sheetFormatPr defaultColWidth="8.58203125" defaultRowHeight="17" x14ac:dyDescent="0.6"/>
  <cols>
    <col min="1" max="1" width="6.75" style="210" customWidth="1"/>
    <col min="2" max="9" width="8.58203125" style="210"/>
    <col min="10" max="16384" width="8.58203125" style="4"/>
  </cols>
  <sheetData>
    <row r="1" spans="1:17" ht="18.5" x14ac:dyDescent="0.65">
      <c r="N1" s="211" t="s">
        <v>251</v>
      </c>
    </row>
    <row r="2" spans="1:17" x14ac:dyDescent="0.6">
      <c r="N2" s="212" t="s">
        <v>252</v>
      </c>
      <c r="Q2" s="213" t="s">
        <v>253</v>
      </c>
    </row>
    <row r="3" spans="1:17" x14ac:dyDescent="0.6">
      <c r="N3" s="212" t="s">
        <v>254</v>
      </c>
      <c r="Q3" s="213" t="s">
        <v>255</v>
      </c>
    </row>
    <row r="4" spans="1:17" x14ac:dyDescent="0.6">
      <c r="N4" s="212" t="s">
        <v>256</v>
      </c>
      <c r="Q4" s="213" t="s">
        <v>257</v>
      </c>
    </row>
    <row r="5" spans="1:17" x14ac:dyDescent="0.6">
      <c r="N5" s="212" t="s">
        <v>258</v>
      </c>
      <c r="Q5" s="213"/>
    </row>
    <row r="6" spans="1:17" x14ac:dyDescent="0.6">
      <c r="N6" s="212" t="s">
        <v>259</v>
      </c>
      <c r="Q6" s="213" t="s">
        <v>260</v>
      </c>
    </row>
    <row r="8" spans="1:17" ht="38.5" x14ac:dyDescent="1.25">
      <c r="A8" s="308" t="s">
        <v>343</v>
      </c>
      <c r="B8" s="308"/>
      <c r="C8" s="308"/>
      <c r="D8" s="308"/>
      <c r="E8" s="308"/>
      <c r="F8" s="308"/>
      <c r="G8" s="308"/>
      <c r="H8" s="308"/>
      <c r="I8" s="308"/>
    </row>
    <row r="9" spans="1:17" ht="33" x14ac:dyDescent="1.1000000000000001">
      <c r="A9" s="305" t="s">
        <v>47</v>
      </c>
      <c r="B9" s="305"/>
      <c r="C9" s="305"/>
      <c r="D9" s="305"/>
      <c r="E9" s="305"/>
      <c r="F9" s="305"/>
      <c r="G9" s="305"/>
      <c r="H9" s="305"/>
      <c r="I9" s="305"/>
    </row>
    <row r="10" spans="1:17" ht="24" x14ac:dyDescent="0.8">
      <c r="A10" s="306" t="s">
        <v>342</v>
      </c>
      <c r="B10" s="306"/>
      <c r="C10" s="306"/>
      <c r="D10" s="306"/>
      <c r="E10" s="306"/>
      <c r="F10" s="306"/>
      <c r="G10" s="306"/>
      <c r="H10" s="306"/>
      <c r="I10" s="306"/>
    </row>
    <row r="11" spans="1:17" ht="33" x14ac:dyDescent="0.6">
      <c r="A11" s="309" t="s">
        <v>261</v>
      </c>
      <c r="B11" s="309"/>
      <c r="C11" s="309"/>
      <c r="D11" s="309"/>
      <c r="E11" s="309"/>
      <c r="F11" s="309"/>
      <c r="G11" s="309"/>
      <c r="H11" s="309"/>
      <c r="I11" s="309"/>
    </row>
    <row r="12" spans="1:17" ht="24" x14ac:dyDescent="0.6">
      <c r="A12" s="310" t="s">
        <v>262</v>
      </c>
      <c r="B12" s="310"/>
      <c r="C12" s="310"/>
      <c r="D12" s="310"/>
      <c r="E12" s="310"/>
      <c r="F12" s="310"/>
      <c r="G12" s="310"/>
      <c r="H12" s="310"/>
      <c r="I12" s="310"/>
    </row>
    <row r="13" spans="1:17" ht="62.15" customHeight="1" x14ac:dyDescent="2.2999999999999998">
      <c r="A13" s="307" t="s">
        <v>213</v>
      </c>
      <c r="B13" s="307"/>
      <c r="C13" s="307"/>
      <c r="D13" s="307"/>
      <c r="E13" s="307"/>
      <c r="F13" s="307"/>
      <c r="G13" s="307"/>
      <c r="H13" s="307"/>
      <c r="I13" s="307"/>
    </row>
    <row r="14" spans="1:17" x14ac:dyDescent="0.6">
      <c r="A14" s="214"/>
      <c r="B14" s="214"/>
      <c r="C14" s="214"/>
      <c r="D14" s="214"/>
      <c r="E14" s="214"/>
      <c r="F14" s="214"/>
      <c r="G14" s="214"/>
      <c r="H14" s="214"/>
      <c r="I14" s="214"/>
      <c r="N14" s="215"/>
    </row>
    <row r="15" spans="1:17" ht="43" customHeight="1" x14ac:dyDescent="0.6">
      <c r="A15" s="303" t="s">
        <v>309</v>
      </c>
      <c r="B15" s="303"/>
      <c r="C15" s="303"/>
      <c r="D15" s="303"/>
      <c r="E15" s="303"/>
      <c r="F15" s="303"/>
      <c r="G15" s="303"/>
      <c r="H15" s="303"/>
      <c r="I15" s="303"/>
      <c r="K15" s="1" t="s">
        <v>263</v>
      </c>
      <c r="N15" s="215"/>
    </row>
    <row r="16" spans="1:17" ht="24" x14ac:dyDescent="0.8">
      <c r="A16" s="304" t="s">
        <v>264</v>
      </c>
      <c r="B16" s="304"/>
      <c r="C16" s="304"/>
      <c r="D16" s="304"/>
      <c r="E16" s="304"/>
      <c r="F16" s="304"/>
      <c r="G16" s="304"/>
      <c r="H16" s="304"/>
      <c r="I16" s="304"/>
      <c r="K16" s="1"/>
      <c r="N16" s="215"/>
    </row>
    <row r="17" spans="1:19" ht="13" customHeight="1" x14ac:dyDescent="0.6">
      <c r="A17" s="216"/>
      <c r="B17" s="216"/>
      <c r="C17" s="216"/>
      <c r="D17" s="216"/>
      <c r="E17" s="216"/>
      <c r="F17" s="216"/>
      <c r="G17" s="216"/>
      <c r="H17" s="216"/>
      <c r="I17" s="216"/>
      <c r="K17" s="1" t="s">
        <v>265</v>
      </c>
      <c r="N17" s="215"/>
    </row>
    <row r="18" spans="1:19" ht="33.75" customHeight="1" x14ac:dyDescent="0.6">
      <c r="A18" s="303" t="s">
        <v>17</v>
      </c>
      <c r="B18" s="303"/>
      <c r="C18" s="303"/>
      <c r="D18" s="303"/>
      <c r="E18" s="303"/>
      <c r="F18" s="303"/>
      <c r="G18" s="303"/>
      <c r="H18" s="303"/>
      <c r="I18" s="303"/>
      <c r="N18" s="215"/>
    </row>
    <row r="19" spans="1:19" ht="24" x14ac:dyDescent="0.8">
      <c r="A19" s="304"/>
      <c r="B19" s="304"/>
      <c r="C19" s="304"/>
      <c r="D19" s="304"/>
      <c r="E19" s="304"/>
      <c r="F19" s="304"/>
      <c r="G19" s="304"/>
      <c r="H19" s="304"/>
      <c r="I19" s="304"/>
      <c r="K19" s="1" t="s">
        <v>266</v>
      </c>
      <c r="N19" s="215"/>
    </row>
    <row r="20" spans="1:19" ht="29" customHeight="1" x14ac:dyDescent="1.75">
      <c r="A20" s="217"/>
      <c r="B20" s="283" t="s">
        <v>320</v>
      </c>
      <c r="C20" s="218"/>
      <c r="D20" s="219"/>
      <c r="E20" s="219"/>
      <c r="F20" s="218"/>
      <c r="G20" s="218"/>
      <c r="H20" s="218"/>
      <c r="I20" s="218"/>
      <c r="K20" s="220" t="s">
        <v>267</v>
      </c>
      <c r="L20" s="221" t="s">
        <v>268</v>
      </c>
      <c r="M20" s="221" t="s">
        <v>269</v>
      </c>
      <c r="N20" s="220" t="s">
        <v>270</v>
      </c>
      <c r="O20" s="221" t="s">
        <v>271</v>
      </c>
      <c r="P20" s="221" t="s">
        <v>272</v>
      </c>
      <c r="Q20" s="220" t="s">
        <v>273</v>
      </c>
      <c r="R20" s="221" t="s">
        <v>274</v>
      </c>
      <c r="S20" s="221" t="s">
        <v>275</v>
      </c>
    </row>
    <row r="21" spans="1:19" ht="40" customHeight="1" x14ac:dyDescent="1.75">
      <c r="A21" s="217"/>
      <c r="B21" s="283" t="s">
        <v>321</v>
      </c>
      <c r="C21" s="219"/>
      <c r="D21" s="217"/>
      <c r="E21" s="219"/>
      <c r="F21" s="218"/>
      <c r="G21" s="218"/>
      <c r="H21" s="218"/>
      <c r="I21" s="218"/>
      <c r="K21" s="222">
        <v>21</v>
      </c>
      <c r="L21" s="222" t="s">
        <v>276</v>
      </c>
      <c r="M21" s="222" t="s">
        <v>277</v>
      </c>
      <c r="N21" s="222">
        <v>2101</v>
      </c>
      <c r="O21" s="222" t="s">
        <v>278</v>
      </c>
      <c r="P21" s="222" t="s">
        <v>279</v>
      </c>
      <c r="Q21" s="222">
        <v>210101</v>
      </c>
      <c r="R21" s="222" t="s">
        <v>280</v>
      </c>
      <c r="S21" s="222" t="s">
        <v>279</v>
      </c>
    </row>
    <row r="22" spans="1:19" ht="40" customHeight="1" x14ac:dyDescent="1.75">
      <c r="A22" s="217"/>
      <c r="B22" s="283" t="s">
        <v>322</v>
      </c>
      <c r="C22" s="219"/>
      <c r="D22" s="217"/>
      <c r="E22" s="219"/>
      <c r="F22" s="218"/>
      <c r="G22" s="218"/>
      <c r="H22" s="218"/>
      <c r="I22" s="218"/>
      <c r="K22" s="223"/>
      <c r="L22" s="223"/>
      <c r="M22" s="223"/>
      <c r="N22" s="223"/>
      <c r="O22" s="223"/>
      <c r="P22" s="223"/>
      <c r="Q22" s="223"/>
      <c r="R22" s="223"/>
      <c r="S22" s="223"/>
    </row>
    <row r="23" spans="1:19" ht="40" customHeight="1" x14ac:dyDescent="1.75">
      <c r="A23" s="217"/>
      <c r="B23" s="283" t="s">
        <v>319</v>
      </c>
      <c r="C23" s="219"/>
      <c r="D23" s="217"/>
      <c r="E23" s="219"/>
      <c r="F23" s="218"/>
      <c r="G23" s="218"/>
      <c r="H23" s="218"/>
      <c r="I23" s="218"/>
      <c r="K23" s="223"/>
      <c r="L23" s="223"/>
      <c r="M23" s="223"/>
      <c r="N23" s="223"/>
      <c r="O23" s="223"/>
      <c r="P23" s="223"/>
      <c r="Q23" s="223"/>
      <c r="R23" s="223"/>
      <c r="S23" s="223"/>
    </row>
    <row r="24" spans="1:19" ht="40" customHeight="1" x14ac:dyDescent="1.75">
      <c r="A24" s="217"/>
      <c r="B24" s="283" t="s">
        <v>323</v>
      </c>
      <c r="C24" s="219"/>
      <c r="D24" s="217"/>
      <c r="E24" s="219"/>
      <c r="F24" s="218"/>
      <c r="G24" s="218"/>
      <c r="H24" s="218"/>
      <c r="I24" s="218"/>
      <c r="K24" s="223"/>
      <c r="L24" s="223"/>
      <c r="M24" s="223"/>
      <c r="N24" s="223"/>
      <c r="O24" s="223"/>
      <c r="P24" s="223"/>
      <c r="Q24" s="223"/>
      <c r="R24" s="223"/>
      <c r="S24" s="223"/>
    </row>
    <row r="25" spans="1:19" ht="40" customHeight="1" x14ac:dyDescent="1.75">
      <c r="A25" s="217"/>
      <c r="C25" s="219"/>
      <c r="D25" s="217"/>
      <c r="E25" s="219"/>
      <c r="F25" s="218"/>
      <c r="G25" s="218"/>
      <c r="H25" s="218"/>
      <c r="I25" s="218"/>
      <c r="K25" s="223"/>
      <c r="L25" s="223"/>
      <c r="M25" s="223"/>
      <c r="N25" s="223"/>
      <c r="O25" s="223"/>
      <c r="P25" s="223"/>
      <c r="Q25" s="223"/>
      <c r="R25" s="223"/>
      <c r="S25" s="223"/>
    </row>
    <row r="26" spans="1:19" ht="40" customHeight="1" x14ac:dyDescent="1.75">
      <c r="B26" s="224"/>
      <c r="C26" s="219"/>
      <c r="E26" s="225"/>
      <c r="F26" s="224"/>
      <c r="G26" s="224"/>
      <c r="H26" s="224"/>
      <c r="I26" s="224"/>
      <c r="K26" s="223"/>
      <c r="L26" s="223"/>
      <c r="M26" s="223"/>
      <c r="N26" s="223"/>
      <c r="O26" s="223"/>
      <c r="P26" s="223"/>
      <c r="Q26" s="223"/>
      <c r="R26" s="223"/>
      <c r="S26" s="223"/>
    </row>
    <row r="27" spans="1:19" s="32" customFormat="1" ht="33" x14ac:dyDescent="1.1000000000000001">
      <c r="A27" s="305" t="s">
        <v>281</v>
      </c>
      <c r="B27" s="305"/>
      <c r="C27" s="305"/>
      <c r="D27" s="305"/>
      <c r="E27" s="305"/>
      <c r="F27" s="305"/>
      <c r="G27" s="305"/>
      <c r="H27" s="305"/>
      <c r="I27" s="305"/>
    </row>
    <row r="28" spans="1:19" s="32" customFormat="1" ht="24" x14ac:dyDescent="0.8">
      <c r="A28" s="306" t="s">
        <v>282</v>
      </c>
      <c r="B28" s="306"/>
      <c r="C28" s="306"/>
      <c r="D28" s="306"/>
      <c r="E28" s="306"/>
      <c r="F28" s="306"/>
      <c r="G28" s="306"/>
      <c r="H28" s="306"/>
      <c r="I28" s="306"/>
    </row>
    <row r="29" spans="1:19" s="32" customFormat="1" ht="30" x14ac:dyDescent="1">
      <c r="A29" s="301"/>
      <c r="B29" s="301"/>
      <c r="C29" s="301"/>
      <c r="D29" s="301"/>
      <c r="E29" s="301"/>
      <c r="F29" s="301"/>
      <c r="G29" s="301"/>
      <c r="H29" s="301"/>
      <c r="I29" s="301"/>
    </row>
    <row r="30" spans="1:19" s="32" customFormat="1" ht="24" x14ac:dyDescent="0.8">
      <c r="A30" s="302"/>
      <c r="B30" s="302"/>
      <c r="C30" s="302"/>
      <c r="D30" s="302"/>
      <c r="E30" s="302"/>
      <c r="F30" s="302"/>
      <c r="G30" s="302"/>
      <c r="H30" s="302"/>
      <c r="I30" s="302"/>
    </row>
    <row r="31" spans="1:19" s="32" customFormat="1" ht="24" x14ac:dyDescent="0.8">
      <c r="A31" s="89"/>
      <c r="B31" s="89"/>
      <c r="C31" s="89"/>
      <c r="D31" s="89"/>
      <c r="E31" s="89"/>
      <c r="F31" s="89"/>
      <c r="G31" s="89"/>
      <c r="H31" s="89"/>
      <c r="I31" s="89"/>
    </row>
    <row r="32" spans="1:19" ht="17.25" customHeight="1" x14ac:dyDescent="0.6"/>
    <row r="33" spans="2:2" x14ac:dyDescent="0.6">
      <c r="B33" s="226"/>
    </row>
    <row r="34" spans="2:2" x14ac:dyDescent="0.6">
      <c r="B34" s="226"/>
    </row>
  </sheetData>
  <mergeCells count="14">
    <mergeCell ref="A13:I13"/>
    <mergeCell ref="A8:I8"/>
    <mergeCell ref="A9:I9"/>
    <mergeCell ref="A10:I10"/>
    <mergeCell ref="A11:I11"/>
    <mergeCell ref="A12:I12"/>
    <mergeCell ref="A29:I29"/>
    <mergeCell ref="A30:I30"/>
    <mergeCell ref="A15:I15"/>
    <mergeCell ref="A16:I16"/>
    <mergeCell ref="A18:I18"/>
    <mergeCell ref="A19:I19"/>
    <mergeCell ref="A27:I27"/>
    <mergeCell ref="A28:I28"/>
  </mergeCells>
  <pageMargins left="1.1023622047244099" right="0.70866141732283505" top="0.69488189" bottom="0.10433070899999999" header="0.31496062992126" footer="0.31496062992126"/>
  <pageSetup paperSize="9" scale="99" orientation="portrait" horizont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 tint="0.39997558519241921"/>
  </sheetPr>
  <dimension ref="A5:M51"/>
  <sheetViews>
    <sheetView view="pageBreakPreview" zoomScaleNormal="120" zoomScaleSheetLayoutView="100" workbookViewId="0">
      <selection activeCell="M14" sqref="M14"/>
    </sheetView>
  </sheetViews>
  <sheetFormatPr defaultColWidth="9" defaultRowHeight="24" x14ac:dyDescent="0.8"/>
  <cols>
    <col min="1" max="1" width="6.08203125" style="32" customWidth="1"/>
    <col min="2" max="2" width="5.58203125" style="89" customWidth="1"/>
    <col min="3" max="3" width="43.08203125" style="32" customWidth="1"/>
    <col min="4" max="4" width="9.58203125" style="32" customWidth="1"/>
    <col min="5" max="5" width="6.83203125" style="32" customWidth="1"/>
    <col min="6" max="6" width="9.83203125" style="32" customWidth="1"/>
    <col min="7" max="16384" width="9" style="32"/>
  </cols>
  <sheetData>
    <row r="5" spans="1:9" ht="8.25" customHeight="1" x14ac:dyDescent="0.8"/>
    <row r="6" spans="1:9" s="83" customFormat="1" ht="36" customHeight="1" x14ac:dyDescent="0.8">
      <c r="A6" s="312" t="s">
        <v>345</v>
      </c>
      <c r="B6" s="312"/>
      <c r="C6" s="312"/>
      <c r="D6" s="312"/>
      <c r="E6" s="312"/>
      <c r="F6" s="312"/>
    </row>
    <row r="7" spans="1:9" s="83" customFormat="1" ht="29.25" customHeight="1" x14ac:dyDescent="0.8">
      <c r="A7" s="313" t="s">
        <v>47</v>
      </c>
      <c r="B7" s="313"/>
      <c r="C7" s="313"/>
      <c r="D7" s="313"/>
      <c r="E7" s="313"/>
      <c r="F7" s="313"/>
    </row>
    <row r="8" spans="1:9" s="84" customFormat="1" ht="26.25" customHeight="1" x14ac:dyDescent="0.3">
      <c r="A8" s="314" t="s">
        <v>212</v>
      </c>
      <c r="B8" s="314"/>
      <c r="C8" s="314"/>
      <c r="D8" s="314"/>
      <c r="E8" s="314"/>
      <c r="F8" s="314"/>
      <c r="I8" s="84" t="s">
        <v>283</v>
      </c>
    </row>
    <row r="9" spans="1:9" s="84" customFormat="1" ht="26.25" customHeight="1" x14ac:dyDescent="0.3">
      <c r="A9" s="315" t="s">
        <v>213</v>
      </c>
      <c r="B9" s="315"/>
      <c r="C9" s="315"/>
      <c r="D9" s="315"/>
      <c r="E9" s="315"/>
      <c r="F9" s="315"/>
      <c r="H9" s="85" t="s">
        <v>214</v>
      </c>
    </row>
    <row r="10" spans="1:9" s="84" customFormat="1" ht="26.25" customHeight="1" x14ac:dyDescent="0.3">
      <c r="A10" s="316" t="s">
        <v>284</v>
      </c>
      <c r="B10" s="316"/>
      <c r="C10" s="316"/>
      <c r="D10" s="316"/>
      <c r="E10" s="316"/>
      <c r="F10" s="316"/>
    </row>
    <row r="11" spans="1:9" s="84" customFormat="1" ht="27" customHeight="1" x14ac:dyDescent="0.3">
      <c r="A11" s="316" t="s">
        <v>298</v>
      </c>
      <c r="B11" s="316"/>
      <c r="C11" s="316"/>
      <c r="D11" s="316"/>
      <c r="E11" s="316"/>
      <c r="F11" s="316"/>
    </row>
    <row r="12" spans="1:9" s="89" customFormat="1" ht="9.75" customHeight="1" x14ac:dyDescent="0.8">
      <c r="A12" s="32"/>
      <c r="B12" s="1"/>
      <c r="C12" s="227"/>
      <c r="D12" s="227"/>
      <c r="E12" s="72"/>
      <c r="F12" s="1"/>
    </row>
    <row r="13" spans="1:9" s="89" customFormat="1" ht="22" customHeight="1" x14ac:dyDescent="0.8">
      <c r="A13" s="86"/>
      <c r="B13" s="228" t="s">
        <v>377</v>
      </c>
      <c r="C13" s="88"/>
      <c r="D13" s="88" t="s">
        <v>216</v>
      </c>
      <c r="E13" s="229">
        <f>SUM(E15,E28,E35,E38)</f>
        <v>105</v>
      </c>
      <c r="F13" s="88" t="s">
        <v>217</v>
      </c>
    </row>
    <row r="14" spans="1:9" s="86" customFormat="1" ht="10.5" customHeight="1" x14ac:dyDescent="0.8">
      <c r="A14" s="89"/>
      <c r="B14" s="230"/>
      <c r="C14" s="230"/>
      <c r="D14" s="230"/>
      <c r="E14" s="231"/>
      <c r="F14" s="89"/>
    </row>
    <row r="15" spans="1:9" s="89" customFormat="1" ht="22" customHeight="1" x14ac:dyDescent="0.8">
      <c r="A15" s="32"/>
      <c r="B15" s="1" t="s">
        <v>286</v>
      </c>
      <c r="C15" s="1"/>
      <c r="D15" s="1"/>
      <c r="E15" s="232">
        <f>'สรุปโครงสร้าง_ส. 65 A 5-6 (ม.6)'!N44</f>
        <v>24</v>
      </c>
      <c r="F15" s="1" t="s">
        <v>217</v>
      </c>
    </row>
    <row r="16" spans="1:9" s="89" customFormat="1" ht="22" customHeight="1" x14ac:dyDescent="0.8">
      <c r="A16" s="32"/>
      <c r="B16" s="72">
        <v>1.1000000000000001</v>
      </c>
      <c r="C16" s="233" t="s">
        <v>221</v>
      </c>
      <c r="D16" s="227"/>
      <c r="E16" s="60">
        <f>'สรุปโครงสร้าง_ส. 65 A 5-6 (ม.6)'!N26</f>
        <v>9</v>
      </c>
      <c r="F16" s="1"/>
    </row>
    <row r="17" spans="1:9" s="89" customFormat="1" ht="22" customHeight="1" x14ac:dyDescent="0.8">
      <c r="A17" s="32"/>
      <c r="B17" s="1"/>
      <c r="C17" s="227" t="s">
        <v>222</v>
      </c>
      <c r="D17" s="227"/>
      <c r="E17" s="60">
        <f>'สรุปโครงสร้าง_ส. 65 A 5-6 (ม.6)'!N19</f>
        <v>3</v>
      </c>
      <c r="F17" s="1"/>
    </row>
    <row r="18" spans="1:9" s="89" customFormat="1" ht="22" customHeight="1" x14ac:dyDescent="0.8">
      <c r="A18" s="32"/>
      <c r="B18" s="1"/>
      <c r="C18" s="227" t="s">
        <v>223</v>
      </c>
      <c r="D18" s="227"/>
      <c r="E18" s="60">
        <f>'สรุปโครงสร้าง_ส. 65 A 5-6 (ม.6)'!N25</f>
        <v>6</v>
      </c>
      <c r="F18" s="1"/>
    </row>
    <row r="19" spans="1:9" s="89" customFormat="1" ht="6.75" customHeight="1" x14ac:dyDescent="0.8">
      <c r="A19" s="32"/>
      <c r="B19" s="234"/>
      <c r="C19" s="233"/>
      <c r="D19" s="227"/>
      <c r="E19" s="60"/>
      <c r="F19" s="1"/>
    </row>
    <row r="20" spans="1:9" s="89" customFormat="1" ht="22" customHeight="1" x14ac:dyDescent="0.8">
      <c r="A20" s="32"/>
      <c r="B20" s="72">
        <v>1.2</v>
      </c>
      <c r="C20" s="233" t="s">
        <v>226</v>
      </c>
      <c r="D20" s="227"/>
      <c r="E20" s="60">
        <f>'สรุปโครงสร้าง_ส. 65 A 5-6 (ม.6)'!N34</f>
        <v>9</v>
      </c>
      <c r="F20" s="1"/>
    </row>
    <row r="21" spans="1:9" s="89" customFormat="1" ht="22" customHeight="1" x14ac:dyDescent="0.8">
      <c r="A21" s="32"/>
      <c r="B21" s="1"/>
      <c r="C21" s="227" t="s">
        <v>227</v>
      </c>
      <c r="D21" s="227"/>
      <c r="E21" s="60">
        <f>'สรุปโครงสร้าง_ส. 65 A 5-6 (ม.6)'!N30</f>
        <v>3</v>
      </c>
      <c r="F21" s="1"/>
    </row>
    <row r="22" spans="1:9" s="89" customFormat="1" ht="22" customHeight="1" x14ac:dyDescent="0.8">
      <c r="A22" s="32"/>
      <c r="B22" s="1"/>
      <c r="C22" s="227" t="s">
        <v>228</v>
      </c>
      <c r="D22" s="227"/>
      <c r="E22" s="60">
        <f>'สรุปโครงสร้าง_ส. 65 A 5-6 (ม.6)'!N33</f>
        <v>6</v>
      </c>
      <c r="F22" s="1"/>
    </row>
    <row r="23" spans="1:9" s="89" customFormat="1" ht="6" customHeight="1" x14ac:dyDescent="0.8">
      <c r="A23" s="32"/>
      <c r="B23" s="1"/>
      <c r="C23" s="227"/>
      <c r="D23" s="227"/>
      <c r="E23" s="60"/>
      <c r="F23" s="1"/>
    </row>
    <row r="24" spans="1:9" s="89" customFormat="1" ht="22" customHeight="1" x14ac:dyDescent="0.8">
      <c r="A24" s="32"/>
      <c r="B24" s="72">
        <v>1.3</v>
      </c>
      <c r="C24" s="233" t="s">
        <v>230</v>
      </c>
      <c r="D24" s="227"/>
      <c r="E24" s="60">
        <f>'สรุปโครงสร้าง_ส. 65 A 5-6 (ม.6)'!N43</f>
        <v>6</v>
      </c>
      <c r="F24" s="1"/>
    </row>
    <row r="25" spans="1:9" s="89" customFormat="1" ht="22" customHeight="1" x14ac:dyDescent="0.8">
      <c r="A25" s="32"/>
      <c r="B25" s="1"/>
      <c r="C25" s="227" t="s">
        <v>231</v>
      </c>
      <c r="D25" s="227"/>
      <c r="E25" s="60">
        <f>'สรุปโครงสร้าง_ส. 65 A 5-6 (ม.6)'!N38</f>
        <v>3</v>
      </c>
      <c r="F25" s="1"/>
    </row>
    <row r="26" spans="1:9" ht="22" customHeight="1" x14ac:dyDescent="0.8">
      <c r="B26"/>
      <c r="C26" s="227" t="s">
        <v>232</v>
      </c>
      <c r="D26" s="227"/>
      <c r="E26" s="60">
        <f>'สรุปโครงสร้าง_ส. 65 A 5-6 (ม.6)'!N42</f>
        <v>3</v>
      </c>
      <c r="F26" s="6"/>
      <c r="G26"/>
      <c r="H26"/>
      <c r="I26"/>
    </row>
    <row r="27" spans="1:9" ht="12" customHeight="1" x14ac:dyDescent="0.8">
      <c r="B27" s="6"/>
      <c r="C27"/>
      <c r="D27"/>
      <c r="E27" s="235"/>
      <c r="F27"/>
      <c r="G27"/>
      <c r="H27"/>
      <c r="I27"/>
    </row>
    <row r="28" spans="1:9" ht="22" customHeight="1" x14ac:dyDescent="0.8">
      <c r="B28" s="1" t="s">
        <v>287</v>
      </c>
      <c r="C28" s="1"/>
      <c r="D28" s="1"/>
      <c r="E28" s="232">
        <f>SUM(E29:E33)</f>
        <v>56</v>
      </c>
      <c r="F28" s="1" t="s">
        <v>217</v>
      </c>
      <c r="G28"/>
      <c r="H28"/>
      <c r="I28"/>
    </row>
    <row r="29" spans="1:9" ht="22" customHeight="1" x14ac:dyDescent="0.8">
      <c r="B29" s="6">
        <v>2.1</v>
      </c>
      <c r="C29" s="32" t="s">
        <v>288</v>
      </c>
      <c r="E29" s="60">
        <f>'สรุปโครงสร้าง_ส. 65 A 5-6 (ม.6)'!N57</f>
        <v>15</v>
      </c>
      <c r="F29" s="6"/>
      <c r="G29" s="1"/>
      <c r="H29" s="1"/>
      <c r="I29"/>
    </row>
    <row r="30" spans="1:9" ht="22" customHeight="1" x14ac:dyDescent="0.8">
      <c r="B30" s="6">
        <v>2.2000000000000002</v>
      </c>
      <c r="C30" s="32" t="s">
        <v>289</v>
      </c>
      <c r="E30" s="60">
        <f>'สรุปโครงสร้าง_ส. 65 A 5-6 (ม.6)'!N72</f>
        <v>21</v>
      </c>
      <c r="F30" s="6"/>
      <c r="G30" s="6"/>
      <c r="H30"/>
      <c r="I30"/>
    </row>
    <row r="31" spans="1:9" ht="22" customHeight="1" x14ac:dyDescent="0.8">
      <c r="B31" s="6">
        <v>2.2999999999999998</v>
      </c>
      <c r="C31" s="32" t="s">
        <v>290</v>
      </c>
      <c r="E31" s="60">
        <f>'สรุปโครงสร้าง_ส. 65 A 5-6 (ม.6)'!N82</f>
        <v>12</v>
      </c>
      <c r="F31" s="6"/>
      <c r="G31" s="6"/>
      <c r="H31"/>
      <c r="I31"/>
    </row>
    <row r="32" spans="1:9" ht="22" customHeight="1" x14ac:dyDescent="0.8">
      <c r="B32" s="6">
        <v>2.4</v>
      </c>
      <c r="C32" s="32" t="s">
        <v>291</v>
      </c>
      <c r="E32" s="60">
        <f>'สรุปโครงสร้าง_ส. 65 A 5-6 (ม.6)'!N84</f>
        <v>4</v>
      </c>
      <c r="F32" s="6"/>
      <c r="G32" s="6"/>
      <c r="H32"/>
      <c r="I32"/>
    </row>
    <row r="33" spans="2:13" ht="22" customHeight="1" x14ac:dyDescent="0.8">
      <c r="B33" s="6">
        <v>2.5</v>
      </c>
      <c r="C33" s="32" t="s">
        <v>292</v>
      </c>
      <c r="E33" s="60">
        <f>'สรุปโครงสร้าง_ส. 65 A 5-6 (ม.6)'!N86</f>
        <v>4</v>
      </c>
      <c r="F33" s="6"/>
      <c r="G33" s="6"/>
      <c r="H33"/>
      <c r="I33"/>
    </row>
    <row r="34" spans="2:13" ht="11.25" customHeight="1" x14ac:dyDescent="0.8">
      <c r="B34" s="6"/>
      <c r="C34"/>
      <c r="D34"/>
      <c r="E34" s="60"/>
      <c r="F34" s="6"/>
      <c r="G34" s="6"/>
      <c r="H34"/>
      <c r="I34"/>
    </row>
    <row r="35" spans="2:13" ht="22" customHeight="1" x14ac:dyDescent="0.8">
      <c r="B35" s="1" t="s">
        <v>293</v>
      </c>
      <c r="C35" s="1"/>
      <c r="D35" s="1"/>
      <c r="E35" s="232">
        <f>'สรุปโครงสร้าง_ส. 65 A 5-6 (ม.6)'!N92</f>
        <v>6</v>
      </c>
      <c r="F35" s="1" t="s">
        <v>294</v>
      </c>
      <c r="G35" s="236"/>
      <c r="H35"/>
      <c r="I35"/>
    </row>
    <row r="36" spans="2:13" ht="9" customHeight="1" x14ac:dyDescent="0.8">
      <c r="B36" s="6"/>
      <c r="C36"/>
      <c r="D36"/>
      <c r="E36" s="60"/>
      <c r="F36" s="6"/>
      <c r="G36" s="237"/>
      <c r="H36" s="1"/>
      <c r="I36"/>
    </row>
    <row r="37" spans="2:13" ht="22" customHeight="1" x14ac:dyDescent="0.8">
      <c r="B37" s="1" t="s">
        <v>295</v>
      </c>
      <c r="C37" s="1"/>
      <c r="D37" s="1"/>
      <c r="E37" s="60"/>
      <c r="F37" s="6"/>
      <c r="G37"/>
      <c r="H37"/>
      <c r="I37"/>
      <c r="J37"/>
      <c r="K37"/>
      <c r="L37"/>
      <c r="M37"/>
    </row>
    <row r="38" spans="2:13" ht="22" customHeight="1" x14ac:dyDescent="0.8">
      <c r="B38" s="1" t="s">
        <v>302</v>
      </c>
      <c r="C38"/>
      <c r="D38"/>
      <c r="E38" s="232">
        <f>'สรุปโครงสร้าง_ส. 65 A 5-6 (ม.6)'!N112</f>
        <v>19</v>
      </c>
      <c r="F38" s="1" t="s">
        <v>294</v>
      </c>
      <c r="G38" s="1"/>
      <c r="H38" s="1"/>
      <c r="I38"/>
    </row>
    <row r="39" spans="2:13" ht="22" customHeight="1" x14ac:dyDescent="0.8">
      <c r="E39" s="60"/>
      <c r="F39" s="6"/>
      <c r="G39"/>
      <c r="H39" s="1"/>
      <c r="I39" s="1"/>
    </row>
    <row r="40" spans="2:13" ht="22" customHeight="1" x14ac:dyDescent="0.8">
      <c r="B40" s="311"/>
      <c r="C40" s="311"/>
      <c r="D40" s="229"/>
      <c r="E40" s="238"/>
      <c r="F40" s="238"/>
    </row>
    <row r="41" spans="2:13" ht="22" customHeight="1" x14ac:dyDescent="0.8">
      <c r="B41" s="227"/>
      <c r="C41" s="227"/>
      <c r="D41" s="227"/>
      <c r="E41" s="239"/>
    </row>
    <row r="42" spans="2:13" ht="22" customHeight="1" x14ac:dyDescent="0.8">
      <c r="B42" s="230"/>
      <c r="C42" s="230"/>
      <c r="D42" s="230"/>
    </row>
    <row r="43" spans="2:13" ht="22" customHeight="1" x14ac:dyDescent="0.8">
      <c r="B43" s="230"/>
      <c r="C43" s="86"/>
      <c r="D43" s="86"/>
    </row>
    <row r="44" spans="2:13" ht="22" customHeight="1" x14ac:dyDescent="0.8">
      <c r="C44" s="86"/>
      <c r="D44" s="86"/>
    </row>
    <row r="45" spans="2:13" ht="22" customHeight="1" x14ac:dyDescent="0.8"/>
    <row r="46" spans="2:13" ht="22" customHeight="1" x14ac:dyDescent="0.8"/>
    <row r="47" spans="2:13" ht="22" customHeight="1" x14ac:dyDescent="0.8"/>
    <row r="48" spans="2:13" ht="22" customHeight="1" x14ac:dyDescent="0.8">
      <c r="E48" s="89"/>
      <c r="F48" s="89"/>
    </row>
    <row r="49" spans="1:6" s="89" customFormat="1" ht="22" customHeight="1" x14ac:dyDescent="0.8">
      <c r="A49" s="32"/>
      <c r="C49" s="32"/>
      <c r="D49" s="32"/>
    </row>
    <row r="50" spans="1:6" s="89" customFormat="1" ht="22" customHeight="1" x14ac:dyDescent="0.8">
      <c r="A50" s="32"/>
      <c r="C50" s="32"/>
      <c r="D50" s="32"/>
    </row>
    <row r="51" spans="1:6" s="89" customFormat="1" ht="22" customHeight="1" x14ac:dyDescent="0.8">
      <c r="A51" s="32"/>
      <c r="C51" s="32"/>
      <c r="D51" s="32"/>
      <c r="E51" s="32"/>
      <c r="F51" s="32"/>
    </row>
  </sheetData>
  <mergeCells count="7">
    <mergeCell ref="B40:C40"/>
    <mergeCell ref="A6:F6"/>
    <mergeCell ref="A7:F7"/>
    <mergeCell ref="A8:F8"/>
    <mergeCell ref="A9:F9"/>
    <mergeCell ref="A10:F10"/>
    <mergeCell ref="A11:F11"/>
  </mergeCells>
  <pageMargins left="0.95799999999999996" right="0.39370078740157499" top="0.53740157499999996" bottom="0.39370078740157499" header="0" footer="0"/>
  <pageSetup paperSize="9" scale="99" orientation="portrait" horizontalDpi="4294967293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4" tint="0.39997558519241921"/>
  </sheetPr>
  <dimension ref="A5:P115"/>
  <sheetViews>
    <sheetView view="pageBreakPreview" zoomScale="110" zoomScaleNormal="100" zoomScaleSheetLayoutView="110" zoomScalePageLayoutView="130" workbookViewId="0">
      <selection activeCell="A8" sqref="A8:N8"/>
    </sheetView>
  </sheetViews>
  <sheetFormatPr defaultColWidth="8.83203125" defaultRowHeight="24" x14ac:dyDescent="0.8"/>
  <cols>
    <col min="1" max="1" width="3" style="32" customWidth="1"/>
    <col min="2" max="2" width="14.4140625" style="32" customWidth="1"/>
    <col min="3" max="3" width="31.08203125" style="32" customWidth="1"/>
    <col min="4" max="14" width="4.08203125" style="32" customWidth="1"/>
    <col min="15" max="16384" width="8.83203125" style="32"/>
  </cols>
  <sheetData>
    <row r="5" spans="1:16" s="83" customFormat="1" ht="29.25" customHeight="1" x14ac:dyDescent="0.8">
      <c r="A5" s="312" t="s">
        <v>346</v>
      </c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2"/>
      <c r="M5" s="312"/>
      <c r="N5" s="312"/>
    </row>
    <row r="6" spans="1:16" s="83" customFormat="1" ht="24" customHeight="1" x14ac:dyDescent="0.8">
      <c r="A6" s="313" t="s">
        <v>47</v>
      </c>
      <c r="B6" s="313"/>
      <c r="C6" s="313"/>
      <c r="D6" s="313"/>
      <c r="E6" s="313"/>
      <c r="F6" s="313"/>
      <c r="G6" s="313"/>
      <c r="H6" s="313"/>
      <c r="I6" s="313"/>
      <c r="J6" s="313"/>
      <c r="K6" s="313"/>
      <c r="L6" s="313"/>
      <c r="M6" s="313"/>
      <c r="N6" s="313"/>
    </row>
    <row r="7" spans="1:16" s="1" customFormat="1" ht="27" customHeight="1" x14ac:dyDescent="0.3">
      <c r="A7" s="331" t="s">
        <v>212</v>
      </c>
      <c r="B7" s="331"/>
      <c r="C7" s="331"/>
      <c r="D7" s="331"/>
      <c r="E7" s="331"/>
      <c r="F7" s="331"/>
      <c r="G7" s="331"/>
      <c r="H7" s="331"/>
      <c r="I7" s="331"/>
      <c r="J7" s="331"/>
      <c r="K7" s="331"/>
      <c r="L7" s="331"/>
      <c r="M7" s="331"/>
      <c r="N7" s="331"/>
    </row>
    <row r="8" spans="1:16" s="84" customFormat="1" ht="19.5" customHeight="1" x14ac:dyDescent="0.3">
      <c r="A8" s="332" t="s">
        <v>213</v>
      </c>
      <c r="B8" s="332"/>
      <c r="C8" s="332"/>
      <c r="D8" s="332"/>
      <c r="E8" s="332"/>
      <c r="F8" s="332"/>
      <c r="G8" s="332"/>
      <c r="H8" s="332"/>
      <c r="I8" s="332"/>
      <c r="J8" s="332"/>
      <c r="K8" s="332"/>
      <c r="L8" s="332"/>
      <c r="M8" s="332"/>
      <c r="N8" s="332"/>
      <c r="P8" s="85" t="s">
        <v>214</v>
      </c>
    </row>
    <row r="9" spans="1:16" s="84" customFormat="1" ht="23.25" customHeight="1" x14ac:dyDescent="0.3">
      <c r="A9" s="330" t="s">
        <v>215</v>
      </c>
      <c r="B9" s="330"/>
      <c r="C9" s="330"/>
      <c r="D9" s="330"/>
      <c r="E9" s="330"/>
      <c r="F9" s="330"/>
      <c r="G9" s="330"/>
      <c r="H9" s="330"/>
      <c r="I9" s="330"/>
      <c r="J9" s="330"/>
      <c r="K9" s="330"/>
      <c r="L9" s="330"/>
      <c r="M9" s="330"/>
      <c r="N9" s="330"/>
    </row>
    <row r="10" spans="1:16" s="84" customFormat="1" ht="30.75" customHeight="1" x14ac:dyDescent="0.3">
      <c r="A10" s="330" t="s">
        <v>301</v>
      </c>
      <c r="B10" s="330"/>
      <c r="C10" s="330"/>
      <c r="D10" s="330"/>
      <c r="E10" s="330"/>
      <c r="F10" s="330"/>
      <c r="G10" s="330"/>
      <c r="H10" s="330"/>
      <c r="I10" s="330"/>
      <c r="J10" s="330"/>
      <c r="K10" s="330"/>
      <c r="L10" s="330"/>
      <c r="M10" s="330"/>
      <c r="N10" s="330"/>
    </row>
    <row r="11" spans="1:16" s="89" customFormat="1" ht="18.75" customHeight="1" x14ac:dyDescent="0.8">
      <c r="A11" s="86"/>
      <c r="B11" s="87" t="s">
        <v>378</v>
      </c>
      <c r="C11" s="88"/>
      <c r="G11" s="90" t="s">
        <v>216</v>
      </c>
      <c r="I11" s="90"/>
      <c r="J11" s="216">
        <f>M114</f>
        <v>105</v>
      </c>
      <c r="K11" s="216"/>
      <c r="L11" s="91" t="s">
        <v>217</v>
      </c>
      <c r="M11" s="91"/>
    </row>
    <row r="12" spans="1:16" s="89" customFormat="1" ht="8.25" customHeight="1" x14ac:dyDescent="0.8">
      <c r="A12" s="86"/>
      <c r="B12" s="88"/>
      <c r="C12" s="88"/>
      <c r="D12" s="90"/>
      <c r="E12" s="90"/>
      <c r="F12" s="90"/>
      <c r="I12" s="92"/>
      <c r="J12" s="92"/>
      <c r="L12" s="88"/>
    </row>
    <row r="13" spans="1:16" ht="38.25" customHeight="1" x14ac:dyDescent="0.8">
      <c r="A13" s="321" t="s">
        <v>2</v>
      </c>
      <c r="B13" s="322"/>
      <c r="C13" s="322"/>
      <c r="D13" s="93" t="s">
        <v>3</v>
      </c>
      <c r="E13" s="93" t="s">
        <v>4</v>
      </c>
      <c r="F13" s="93" t="s">
        <v>5</v>
      </c>
      <c r="G13" s="96" t="s">
        <v>391</v>
      </c>
      <c r="H13" s="94" t="s">
        <v>379</v>
      </c>
      <c r="I13" s="95" t="s">
        <v>380</v>
      </c>
      <c r="J13" s="96" t="s">
        <v>381</v>
      </c>
      <c r="K13" s="94" t="s">
        <v>382</v>
      </c>
      <c r="L13" s="95" t="s">
        <v>383</v>
      </c>
      <c r="M13" s="97" t="s">
        <v>15</v>
      </c>
    </row>
    <row r="14" spans="1:16" s="6" customFormat="1" x14ac:dyDescent="0.3">
      <c r="A14" s="262" t="s">
        <v>218</v>
      </c>
      <c r="B14" s="263" t="s">
        <v>219</v>
      </c>
      <c r="C14" s="264"/>
      <c r="D14" s="265"/>
      <c r="E14" s="265"/>
      <c r="F14" s="266"/>
      <c r="G14" s="105"/>
      <c r="H14" s="103"/>
      <c r="I14" s="104"/>
      <c r="J14" s="105"/>
      <c r="K14" s="103"/>
      <c r="L14" s="104"/>
      <c r="M14" s="106"/>
    </row>
    <row r="15" spans="1:16" s="6" customFormat="1" ht="18" customHeight="1" x14ac:dyDescent="0.3">
      <c r="A15" s="207" t="s">
        <v>220</v>
      </c>
      <c r="B15" s="323" t="s">
        <v>221</v>
      </c>
      <c r="C15" s="323"/>
      <c r="D15" s="323"/>
      <c r="E15" s="323"/>
      <c r="F15" s="108"/>
      <c r="G15" s="111"/>
      <c r="H15" s="109"/>
      <c r="I15" s="110"/>
      <c r="J15" s="111"/>
      <c r="K15" s="109"/>
      <c r="L15" s="110"/>
      <c r="M15" s="112"/>
    </row>
    <row r="16" spans="1:16" s="6" customFormat="1" ht="18" customHeight="1" x14ac:dyDescent="0.3">
      <c r="A16" s="107"/>
      <c r="B16" s="324" t="s">
        <v>222</v>
      </c>
      <c r="C16" s="325"/>
      <c r="D16" s="325"/>
      <c r="E16" s="325"/>
      <c r="F16" s="326"/>
      <c r="G16" s="111"/>
      <c r="H16" s="109"/>
      <c r="I16" s="110"/>
      <c r="J16" s="111"/>
      <c r="K16" s="109"/>
      <c r="L16" s="110"/>
      <c r="M16" s="112"/>
    </row>
    <row r="17" spans="1:14" s="6" customFormat="1" ht="18" customHeight="1" x14ac:dyDescent="0.3">
      <c r="A17" s="107"/>
      <c r="B17" s="61" t="s">
        <v>122</v>
      </c>
      <c r="C17" s="62" t="s">
        <v>185</v>
      </c>
      <c r="D17" s="63">
        <v>3</v>
      </c>
      <c r="E17" s="63">
        <v>0</v>
      </c>
      <c r="F17" s="63">
        <v>3</v>
      </c>
      <c r="G17" s="111"/>
      <c r="H17" s="109"/>
      <c r="I17" s="110">
        <v>3</v>
      </c>
      <c r="J17" s="111"/>
      <c r="K17" s="109"/>
      <c r="L17" s="110"/>
      <c r="M17" s="112">
        <f>SUM(H17:L17)</f>
        <v>3</v>
      </c>
    </row>
    <row r="18" spans="1:14" s="6" customFormat="1" ht="18" customHeight="1" x14ac:dyDescent="0.3">
      <c r="A18" s="107"/>
      <c r="B18" s="267"/>
      <c r="C18" s="268"/>
      <c r="D18" s="269"/>
      <c r="E18" s="269"/>
      <c r="F18" s="269"/>
      <c r="G18" s="111"/>
      <c r="H18" s="109"/>
      <c r="I18" s="110"/>
      <c r="J18" s="111"/>
      <c r="K18" s="109"/>
      <c r="L18" s="110"/>
      <c r="M18" s="112"/>
    </row>
    <row r="19" spans="1:14" s="6" customFormat="1" ht="18" customHeight="1" x14ac:dyDescent="0.3">
      <c r="A19" s="107"/>
      <c r="B19" s="267"/>
      <c r="C19" s="268"/>
      <c r="D19" s="269"/>
      <c r="E19" s="269"/>
      <c r="F19" s="269"/>
      <c r="G19" s="111"/>
      <c r="H19" s="109"/>
      <c r="I19" s="110"/>
      <c r="J19" s="111"/>
      <c r="K19" s="109"/>
      <c r="L19" s="110"/>
      <c r="M19" s="112"/>
      <c r="N19" s="270">
        <f>SUM(M17:M19)</f>
        <v>3</v>
      </c>
    </row>
    <row r="20" spans="1:14" s="6" customFormat="1" ht="18" customHeight="1" x14ac:dyDescent="0.3">
      <c r="A20" s="107"/>
      <c r="B20" s="324" t="s">
        <v>223</v>
      </c>
      <c r="C20" s="325"/>
      <c r="D20" s="325"/>
      <c r="E20" s="326"/>
      <c r="F20" s="269"/>
      <c r="G20" s="111"/>
      <c r="H20" s="109"/>
      <c r="I20" s="110"/>
      <c r="J20" s="111"/>
      <c r="K20" s="109"/>
      <c r="L20" s="110"/>
      <c r="M20" s="114"/>
    </row>
    <row r="21" spans="1:14" s="6" customFormat="1" ht="18" customHeight="1" x14ac:dyDescent="0.3">
      <c r="A21" s="107"/>
      <c r="B21" s="61" t="s">
        <v>102</v>
      </c>
      <c r="C21" s="62" t="s">
        <v>69</v>
      </c>
      <c r="D21" s="63">
        <v>2</v>
      </c>
      <c r="E21" s="63">
        <v>2</v>
      </c>
      <c r="F21" s="63">
        <v>3</v>
      </c>
      <c r="G21" s="111"/>
      <c r="H21" s="109">
        <v>3</v>
      </c>
      <c r="I21" s="110"/>
      <c r="J21" s="111"/>
      <c r="K21" s="109"/>
      <c r="L21" s="110"/>
      <c r="M21" s="112">
        <f>SUM(H21:L21)</f>
        <v>3</v>
      </c>
    </row>
    <row r="22" spans="1:14" s="6" customFormat="1" ht="18" customHeight="1" x14ac:dyDescent="0.3">
      <c r="A22" s="107"/>
      <c r="B22" s="61" t="s">
        <v>123</v>
      </c>
      <c r="C22" s="62" t="s">
        <v>70</v>
      </c>
      <c r="D22" s="63">
        <v>0</v>
      </c>
      <c r="E22" s="63">
        <v>2</v>
      </c>
      <c r="F22" s="63">
        <v>1</v>
      </c>
      <c r="G22" s="111"/>
      <c r="H22" s="109"/>
      <c r="I22" s="110">
        <v>1</v>
      </c>
      <c r="J22" s="111"/>
      <c r="K22" s="109"/>
      <c r="L22" s="110"/>
      <c r="M22" s="112">
        <f>SUM(H22:L22)</f>
        <v>1</v>
      </c>
    </row>
    <row r="23" spans="1:14" s="6" customFormat="1" ht="18" customHeight="1" x14ac:dyDescent="0.8">
      <c r="A23" s="107"/>
      <c r="B23" s="64" t="s">
        <v>124</v>
      </c>
      <c r="C23" s="65" t="s">
        <v>71</v>
      </c>
      <c r="D23" s="64">
        <v>1</v>
      </c>
      <c r="E23" s="64">
        <v>2</v>
      </c>
      <c r="F23" s="64">
        <v>2</v>
      </c>
      <c r="G23" s="111"/>
      <c r="H23" s="109"/>
      <c r="I23" s="110"/>
      <c r="J23" s="111"/>
      <c r="K23" s="109">
        <v>2</v>
      </c>
      <c r="L23" s="110"/>
      <c r="M23" s="112">
        <f>SUM(H23:L23)</f>
        <v>2</v>
      </c>
    </row>
    <row r="24" spans="1:14" s="6" customFormat="1" ht="18" customHeight="1" x14ac:dyDescent="0.3">
      <c r="A24" s="107"/>
      <c r="B24" s="119"/>
      <c r="C24" s="120"/>
      <c r="D24" s="119"/>
      <c r="E24" s="119"/>
      <c r="F24" s="119"/>
      <c r="G24" s="111"/>
      <c r="H24" s="109"/>
      <c r="I24" s="110"/>
      <c r="J24" s="111"/>
      <c r="K24" s="109"/>
      <c r="L24" s="110"/>
      <c r="M24" s="112"/>
    </row>
    <row r="25" spans="1:14" s="6" customFormat="1" ht="18" customHeight="1" x14ac:dyDescent="0.3">
      <c r="A25" s="107"/>
      <c r="B25" s="244"/>
      <c r="C25" s="245"/>
      <c r="D25" s="246"/>
      <c r="E25" s="246"/>
      <c r="F25" s="246"/>
      <c r="G25" s="111"/>
      <c r="H25" s="109"/>
      <c r="I25" s="110"/>
      <c r="J25" s="111"/>
      <c r="K25" s="109"/>
      <c r="L25" s="110"/>
      <c r="M25" s="112"/>
      <c r="N25" s="270">
        <f>SUM(M21:M25)</f>
        <v>6</v>
      </c>
    </row>
    <row r="26" spans="1:14" s="6" customFormat="1" ht="18" customHeight="1" thickBot="1" x14ac:dyDescent="0.35">
      <c r="A26" s="107"/>
      <c r="B26" s="244"/>
      <c r="C26" s="245"/>
      <c r="D26" s="246"/>
      <c r="E26" s="246"/>
      <c r="F26" s="246"/>
      <c r="G26" s="111"/>
      <c r="H26" s="109"/>
      <c r="I26" s="110"/>
      <c r="J26" s="111"/>
      <c r="K26" s="109"/>
      <c r="L26" s="110"/>
      <c r="M26" s="124"/>
      <c r="N26" s="271">
        <f>SUM(M16:M25)</f>
        <v>9</v>
      </c>
    </row>
    <row r="27" spans="1:14" s="6" customFormat="1" ht="18" customHeight="1" thickTop="1" x14ac:dyDescent="0.3">
      <c r="A27" s="207" t="s">
        <v>225</v>
      </c>
      <c r="B27" s="323" t="s">
        <v>226</v>
      </c>
      <c r="C27" s="323"/>
      <c r="D27" s="323"/>
      <c r="E27" s="323"/>
      <c r="F27" s="108"/>
      <c r="G27" s="111"/>
      <c r="H27" s="109"/>
      <c r="I27" s="110"/>
      <c r="J27" s="111"/>
      <c r="K27" s="109"/>
      <c r="L27" s="110"/>
      <c r="M27" s="114"/>
    </row>
    <row r="28" spans="1:14" s="6" customFormat="1" ht="18" customHeight="1" x14ac:dyDescent="0.3">
      <c r="A28" s="107"/>
      <c r="B28" s="342" t="s">
        <v>227</v>
      </c>
      <c r="C28" s="343"/>
      <c r="D28" s="343"/>
      <c r="E28" s="344"/>
      <c r="F28" s="269"/>
      <c r="G28" s="111"/>
      <c r="H28" s="109"/>
      <c r="I28" s="110"/>
      <c r="J28" s="111"/>
      <c r="K28" s="109"/>
      <c r="L28" s="110"/>
      <c r="M28" s="114"/>
    </row>
    <row r="29" spans="1:14" s="6" customFormat="1" ht="18" customHeight="1" x14ac:dyDescent="0.3">
      <c r="A29" s="107"/>
      <c r="B29" s="73" t="s">
        <v>105</v>
      </c>
      <c r="C29" s="72" t="s">
        <v>334</v>
      </c>
      <c r="D29" s="63">
        <v>2</v>
      </c>
      <c r="E29" s="63">
        <v>2</v>
      </c>
      <c r="F29" s="63">
        <v>3</v>
      </c>
      <c r="G29" s="111"/>
      <c r="H29" s="109"/>
      <c r="I29" s="110">
        <v>3</v>
      </c>
      <c r="J29" s="111"/>
      <c r="K29" s="109"/>
      <c r="L29" s="110"/>
      <c r="M29" s="112">
        <f>SUM(H29:L29)</f>
        <v>3</v>
      </c>
    </row>
    <row r="30" spans="1:14" s="6" customFormat="1" ht="18" customHeight="1" x14ac:dyDescent="0.3">
      <c r="A30" s="107"/>
      <c r="B30" s="244"/>
      <c r="C30" s="245"/>
      <c r="D30" s="246"/>
      <c r="E30" s="246"/>
      <c r="F30" s="246"/>
      <c r="G30" s="111"/>
      <c r="H30" s="109"/>
      <c r="I30" s="110"/>
      <c r="J30" s="111"/>
      <c r="K30" s="109"/>
      <c r="L30" s="110"/>
      <c r="M30" s="112"/>
      <c r="N30" s="270">
        <f>SUM(M29:M30)</f>
        <v>3</v>
      </c>
    </row>
    <row r="31" spans="1:14" s="6" customFormat="1" ht="18" customHeight="1" x14ac:dyDescent="0.3">
      <c r="A31" s="107"/>
      <c r="B31" s="342" t="s">
        <v>228</v>
      </c>
      <c r="C31" s="343"/>
      <c r="D31" s="343"/>
      <c r="E31" s="344"/>
      <c r="F31" s="246"/>
      <c r="G31" s="111"/>
      <c r="H31" s="109"/>
      <c r="I31" s="110"/>
      <c r="J31" s="111"/>
      <c r="K31" s="109"/>
      <c r="L31" s="110"/>
      <c r="M31" s="114"/>
    </row>
    <row r="32" spans="1:14" s="6" customFormat="1" ht="18" customHeight="1" x14ac:dyDescent="0.3">
      <c r="A32" s="107"/>
      <c r="B32" s="73" t="s">
        <v>103</v>
      </c>
      <c r="C32" s="72" t="s">
        <v>91</v>
      </c>
      <c r="D32" s="63">
        <v>3</v>
      </c>
      <c r="E32" s="63">
        <v>0</v>
      </c>
      <c r="F32" s="63">
        <v>3</v>
      </c>
      <c r="G32" s="111"/>
      <c r="H32" s="109">
        <v>3</v>
      </c>
      <c r="I32" s="110"/>
      <c r="J32" s="111"/>
      <c r="K32" s="109"/>
      <c r="L32" s="110"/>
      <c r="M32" s="112">
        <f>SUM(H32:L32)</f>
        <v>3</v>
      </c>
    </row>
    <row r="33" spans="1:14" s="6" customFormat="1" ht="18" customHeight="1" x14ac:dyDescent="0.3">
      <c r="A33" s="107"/>
      <c r="B33" s="73" t="s">
        <v>147</v>
      </c>
      <c r="C33" s="72" t="s">
        <v>92</v>
      </c>
      <c r="D33" s="63">
        <v>3</v>
      </c>
      <c r="E33" s="63">
        <v>0</v>
      </c>
      <c r="F33" s="63">
        <v>3</v>
      </c>
      <c r="G33" s="111"/>
      <c r="H33" s="109"/>
      <c r="I33" s="110">
        <v>3</v>
      </c>
      <c r="J33" s="111"/>
      <c r="K33" s="109"/>
      <c r="L33" s="110"/>
      <c r="M33" s="112">
        <f>SUM(H33:L33)</f>
        <v>3</v>
      </c>
      <c r="N33" s="270">
        <f>SUM(M32:M33)</f>
        <v>6</v>
      </c>
    </row>
    <row r="34" spans="1:14" s="6" customFormat="1" ht="18" customHeight="1" thickBot="1" x14ac:dyDescent="0.35">
      <c r="A34" s="107"/>
      <c r="B34" s="128"/>
      <c r="C34" s="129"/>
      <c r="D34" s="128"/>
      <c r="E34" s="128"/>
      <c r="F34" s="128"/>
      <c r="G34" s="111"/>
      <c r="H34" s="109"/>
      <c r="I34" s="110"/>
      <c r="J34" s="111"/>
      <c r="K34" s="109"/>
      <c r="L34" s="110"/>
      <c r="M34" s="124"/>
      <c r="N34" s="271">
        <f>SUM(N29:N33)</f>
        <v>9</v>
      </c>
    </row>
    <row r="35" spans="1:14" s="6" customFormat="1" ht="18" customHeight="1" thickTop="1" x14ac:dyDescent="0.3">
      <c r="A35" s="207" t="s">
        <v>229</v>
      </c>
      <c r="B35" s="130" t="s">
        <v>230</v>
      </c>
      <c r="C35" s="130"/>
      <c r="D35" s="130"/>
      <c r="E35" s="130"/>
      <c r="F35" s="108"/>
      <c r="G35" s="111"/>
      <c r="H35" s="109"/>
      <c r="I35" s="110"/>
      <c r="J35" s="111"/>
      <c r="K35" s="109"/>
      <c r="L35" s="110"/>
      <c r="M35" s="114"/>
    </row>
    <row r="36" spans="1:14" s="6" customFormat="1" ht="18" customHeight="1" x14ac:dyDescent="0.3">
      <c r="A36" s="107"/>
      <c r="B36" s="342" t="s">
        <v>231</v>
      </c>
      <c r="C36" s="343"/>
      <c r="D36" s="343"/>
      <c r="E36" s="344"/>
      <c r="F36" s="269"/>
      <c r="G36" s="111"/>
      <c r="H36" s="109"/>
      <c r="I36" s="110"/>
      <c r="J36" s="111"/>
      <c r="K36" s="109"/>
      <c r="L36" s="110"/>
      <c r="M36" s="114"/>
    </row>
    <row r="37" spans="1:14" s="6" customFormat="1" ht="18" customHeight="1" x14ac:dyDescent="0.3">
      <c r="A37" s="107"/>
      <c r="B37" s="61" t="s">
        <v>125</v>
      </c>
      <c r="C37" s="62" t="s">
        <v>209</v>
      </c>
      <c r="D37" s="63">
        <v>3</v>
      </c>
      <c r="E37" s="63">
        <v>0</v>
      </c>
      <c r="F37" s="63">
        <v>3</v>
      </c>
      <c r="G37" s="111"/>
      <c r="H37" s="109">
        <v>3</v>
      </c>
      <c r="I37" s="110"/>
      <c r="J37" s="111"/>
      <c r="K37" s="109"/>
      <c r="L37" s="110"/>
      <c r="M37" s="112">
        <f>SUM(H37:L37)</f>
        <v>3</v>
      </c>
    </row>
    <row r="38" spans="1:14" s="6" customFormat="1" ht="18" customHeight="1" x14ac:dyDescent="0.3">
      <c r="A38" s="107"/>
      <c r="B38" s="113"/>
      <c r="C38" s="114"/>
      <c r="D38" s="113"/>
      <c r="E38" s="113"/>
      <c r="F38" s="113"/>
      <c r="G38" s="111"/>
      <c r="H38" s="109"/>
      <c r="I38" s="110"/>
      <c r="J38" s="111"/>
      <c r="K38" s="109"/>
      <c r="L38" s="110"/>
      <c r="M38" s="112"/>
      <c r="N38" s="270">
        <f>SUM(M37:M38)</f>
        <v>3</v>
      </c>
    </row>
    <row r="39" spans="1:14" s="6" customFormat="1" ht="18" customHeight="1" x14ac:dyDescent="0.3">
      <c r="A39" s="107"/>
      <c r="B39" s="342" t="s">
        <v>232</v>
      </c>
      <c r="C39" s="343"/>
      <c r="D39" s="343"/>
      <c r="E39" s="344"/>
      <c r="F39" s="269"/>
      <c r="G39" s="111"/>
      <c r="H39" s="109"/>
      <c r="I39" s="110"/>
      <c r="J39" s="111"/>
      <c r="K39" s="109"/>
      <c r="L39" s="110"/>
      <c r="M39" s="114"/>
    </row>
    <row r="40" spans="1:14" s="6" customFormat="1" ht="18" customHeight="1" x14ac:dyDescent="0.3">
      <c r="A40" s="107"/>
      <c r="B40" s="61" t="s">
        <v>104</v>
      </c>
      <c r="C40" s="62" t="s">
        <v>72</v>
      </c>
      <c r="D40" s="63">
        <v>2</v>
      </c>
      <c r="E40" s="63">
        <v>0</v>
      </c>
      <c r="F40" s="63">
        <v>2</v>
      </c>
      <c r="G40" s="111"/>
      <c r="H40" s="109">
        <v>2</v>
      </c>
      <c r="I40" s="110"/>
      <c r="J40" s="111"/>
      <c r="K40" s="109"/>
      <c r="L40" s="110"/>
      <c r="M40" s="112">
        <f>SUM(H40:L40)</f>
        <v>2</v>
      </c>
    </row>
    <row r="41" spans="1:14" s="6" customFormat="1" ht="18" customHeight="1" x14ac:dyDescent="0.3">
      <c r="A41" s="107"/>
      <c r="B41" s="63" t="s">
        <v>126</v>
      </c>
      <c r="C41" s="66" t="s">
        <v>93</v>
      </c>
      <c r="D41" s="63">
        <v>0</v>
      </c>
      <c r="E41" s="63">
        <v>2</v>
      </c>
      <c r="F41" s="63">
        <v>1</v>
      </c>
      <c r="G41" s="111"/>
      <c r="H41" s="109"/>
      <c r="I41" s="110"/>
      <c r="J41" s="111"/>
      <c r="K41" s="109">
        <v>1</v>
      </c>
      <c r="L41" s="110"/>
      <c r="M41" s="112">
        <f>SUM(H41:L41)</f>
        <v>1</v>
      </c>
    </row>
    <row r="42" spans="1:14" s="6" customFormat="1" ht="18" customHeight="1" x14ac:dyDescent="0.3">
      <c r="A42" s="107"/>
      <c r="B42" s="119"/>
      <c r="C42" s="120"/>
      <c r="D42" s="119"/>
      <c r="E42" s="119"/>
      <c r="F42" s="119"/>
      <c r="G42" s="111"/>
      <c r="H42" s="109"/>
      <c r="I42" s="110"/>
      <c r="J42" s="111"/>
      <c r="K42" s="109"/>
      <c r="L42" s="110"/>
      <c r="M42" s="112"/>
      <c r="N42" s="270">
        <f>SUM(M40:M42)</f>
        <v>3</v>
      </c>
    </row>
    <row r="43" spans="1:14" s="6" customFormat="1" ht="18" customHeight="1" thickBot="1" x14ac:dyDescent="0.35">
      <c r="A43" s="107"/>
      <c r="B43" s="133"/>
      <c r="C43" s="133"/>
      <c r="D43" s="124"/>
      <c r="E43" s="124"/>
      <c r="F43" s="108"/>
      <c r="G43" s="111"/>
      <c r="H43" s="109"/>
      <c r="I43" s="110"/>
      <c r="J43" s="111"/>
      <c r="K43" s="109"/>
      <c r="L43" s="110"/>
      <c r="M43" s="124"/>
      <c r="N43" s="271">
        <f>SUM(M36:M42)</f>
        <v>6</v>
      </c>
    </row>
    <row r="44" spans="1:14" s="6" customFormat="1" ht="18" customHeight="1" thickTop="1" thickBot="1" x14ac:dyDescent="0.35">
      <c r="A44" s="272"/>
      <c r="B44" s="135"/>
      <c r="C44" s="136"/>
      <c r="D44" s="135"/>
      <c r="E44" s="135"/>
      <c r="F44" s="135"/>
      <c r="G44" s="138"/>
      <c r="H44" s="138"/>
      <c r="I44" s="138"/>
      <c r="J44" s="138"/>
      <c r="K44" s="138"/>
      <c r="L44" s="138"/>
      <c r="M44" s="139"/>
      <c r="N44" s="273">
        <f>SUM(N43,N34,N26)</f>
        <v>24</v>
      </c>
    </row>
    <row r="45" spans="1:14" s="6" customFormat="1" ht="25" customHeight="1" thickTop="1" x14ac:dyDescent="0.3">
      <c r="A45" s="141" t="s">
        <v>233</v>
      </c>
      <c r="B45" s="142" t="s">
        <v>234</v>
      </c>
      <c r="C45" s="143"/>
      <c r="D45" s="144"/>
      <c r="E45" s="144"/>
      <c r="F45" s="145"/>
      <c r="G45" s="148"/>
      <c r="H45" s="146"/>
      <c r="I45" s="147"/>
      <c r="J45" s="148"/>
      <c r="K45" s="146"/>
      <c r="L45" s="147"/>
      <c r="M45" s="149"/>
    </row>
    <row r="46" spans="1:14" s="6" customFormat="1" ht="25" customHeight="1" x14ac:dyDescent="0.3">
      <c r="A46" s="206" t="s">
        <v>235</v>
      </c>
      <c r="B46" s="150"/>
      <c r="C46" s="150"/>
      <c r="D46" s="124"/>
      <c r="E46" s="124"/>
      <c r="F46" s="108"/>
      <c r="G46" s="111"/>
      <c r="H46" s="109"/>
      <c r="I46" s="110"/>
      <c r="J46" s="111"/>
      <c r="K46" s="109"/>
      <c r="L46" s="110"/>
      <c r="M46" s="112"/>
    </row>
    <row r="47" spans="1:14" s="6" customFormat="1" ht="20" customHeight="1" x14ac:dyDescent="0.3">
      <c r="A47" s="243"/>
      <c r="B47" s="63" t="s">
        <v>106</v>
      </c>
      <c r="C47" s="66" t="s">
        <v>19</v>
      </c>
      <c r="D47" s="63">
        <v>3</v>
      </c>
      <c r="E47" s="63">
        <v>0</v>
      </c>
      <c r="F47" s="63">
        <v>3</v>
      </c>
      <c r="G47" s="111"/>
      <c r="H47" s="109">
        <v>3</v>
      </c>
      <c r="I47" s="110"/>
      <c r="J47" s="111"/>
      <c r="K47" s="109"/>
      <c r="L47" s="110"/>
      <c r="M47" s="112">
        <f t="shared" ref="M47:M52" si="0">SUM(H47:L47)</f>
        <v>3</v>
      </c>
    </row>
    <row r="48" spans="1:14" s="6" customFormat="1" ht="20" customHeight="1" x14ac:dyDescent="0.8">
      <c r="A48" s="243"/>
      <c r="B48" s="64" t="s">
        <v>108</v>
      </c>
      <c r="C48" s="65" t="s">
        <v>210</v>
      </c>
      <c r="D48" s="64">
        <v>2</v>
      </c>
      <c r="E48" s="64">
        <v>2</v>
      </c>
      <c r="F48" s="64">
        <v>3</v>
      </c>
      <c r="G48" s="111"/>
      <c r="H48" s="109"/>
      <c r="I48" s="110">
        <v>3</v>
      </c>
      <c r="J48" s="111"/>
      <c r="K48" s="109"/>
      <c r="L48" s="110"/>
      <c r="M48" s="112">
        <f t="shared" si="0"/>
        <v>3</v>
      </c>
    </row>
    <row r="49" spans="1:14" s="6" customFormat="1" ht="20" customHeight="1" x14ac:dyDescent="0.3">
      <c r="A49" s="243"/>
      <c r="B49" s="63" t="s">
        <v>107</v>
      </c>
      <c r="C49" s="62" t="s">
        <v>52</v>
      </c>
      <c r="D49" s="63">
        <v>1</v>
      </c>
      <c r="E49" s="63">
        <v>0</v>
      </c>
      <c r="F49" s="63">
        <v>1</v>
      </c>
      <c r="G49" s="111"/>
      <c r="H49" s="109"/>
      <c r="I49" s="110"/>
      <c r="J49" s="111"/>
      <c r="K49" s="109">
        <v>1</v>
      </c>
      <c r="L49" s="110"/>
      <c r="M49" s="112">
        <f t="shared" si="0"/>
        <v>1</v>
      </c>
    </row>
    <row r="50" spans="1:14" s="6" customFormat="1" ht="20" customHeight="1" x14ac:dyDescent="0.3">
      <c r="A50" s="243"/>
      <c r="B50" s="61" t="s">
        <v>246</v>
      </c>
      <c r="C50" s="62" t="s">
        <v>336</v>
      </c>
      <c r="D50" s="63">
        <v>1</v>
      </c>
      <c r="E50" s="63">
        <v>2</v>
      </c>
      <c r="F50" s="63">
        <v>2</v>
      </c>
      <c r="G50" s="111"/>
      <c r="H50" s="109"/>
      <c r="I50" s="110"/>
      <c r="J50" s="111"/>
      <c r="K50" s="109"/>
      <c r="L50" s="110">
        <v>2</v>
      </c>
      <c r="M50" s="112">
        <f t="shared" si="0"/>
        <v>2</v>
      </c>
    </row>
    <row r="51" spans="1:14" s="6" customFormat="1" ht="20" customHeight="1" x14ac:dyDescent="0.3">
      <c r="A51" s="243"/>
      <c r="B51" s="63" t="s">
        <v>127</v>
      </c>
      <c r="C51" s="66" t="s">
        <v>20</v>
      </c>
      <c r="D51" s="63">
        <v>3</v>
      </c>
      <c r="E51" s="63">
        <v>0</v>
      </c>
      <c r="F51" s="63">
        <v>3</v>
      </c>
      <c r="G51" s="111"/>
      <c r="H51" s="109"/>
      <c r="I51" s="110"/>
      <c r="J51" s="111"/>
      <c r="K51" s="109"/>
      <c r="L51" s="110">
        <v>3</v>
      </c>
      <c r="M51" s="112">
        <f t="shared" si="0"/>
        <v>3</v>
      </c>
    </row>
    <row r="52" spans="1:14" s="6" customFormat="1" ht="20" customHeight="1" x14ac:dyDescent="0.3">
      <c r="A52" s="243"/>
      <c r="B52" s="63" t="s">
        <v>109</v>
      </c>
      <c r="C52" s="66" t="s">
        <v>335</v>
      </c>
      <c r="D52" s="119">
        <v>2</v>
      </c>
      <c r="E52" s="119">
        <v>2</v>
      </c>
      <c r="F52" s="63">
        <v>3</v>
      </c>
      <c r="G52" s="111"/>
      <c r="H52" s="109"/>
      <c r="I52" s="110"/>
      <c r="J52" s="111"/>
      <c r="K52" s="109"/>
      <c r="L52" s="110">
        <v>3</v>
      </c>
      <c r="M52" s="112">
        <f t="shared" si="0"/>
        <v>3</v>
      </c>
    </row>
    <row r="53" spans="1:14" s="6" customFormat="1" ht="20" customHeight="1" x14ac:dyDescent="0.3">
      <c r="A53" s="243"/>
      <c r="B53" s="244"/>
      <c r="C53" s="245"/>
      <c r="D53" s="246"/>
      <c r="E53" s="246"/>
      <c r="F53" s="246"/>
      <c r="G53" s="111"/>
      <c r="H53" s="109"/>
      <c r="I53" s="110"/>
      <c r="J53" s="111"/>
      <c r="K53" s="109"/>
      <c r="L53" s="110"/>
      <c r="M53" s="112"/>
    </row>
    <row r="54" spans="1:14" s="6" customFormat="1" ht="20" customHeight="1" x14ac:dyDescent="0.3">
      <c r="A54" s="243"/>
      <c r="B54" s="244"/>
      <c r="C54" s="245"/>
      <c r="D54" s="246"/>
      <c r="E54" s="246"/>
      <c r="F54" s="246"/>
      <c r="G54" s="111"/>
      <c r="H54" s="109"/>
      <c r="I54" s="110"/>
      <c r="J54" s="111"/>
      <c r="K54" s="109"/>
      <c r="L54" s="110"/>
      <c r="M54" s="112"/>
    </row>
    <row r="55" spans="1:14" s="6" customFormat="1" ht="20" customHeight="1" x14ac:dyDescent="0.3">
      <c r="A55" s="243"/>
      <c r="B55" s="244"/>
      <c r="C55" s="245"/>
      <c r="D55" s="246"/>
      <c r="E55" s="246"/>
      <c r="F55" s="246"/>
      <c r="G55" s="111"/>
      <c r="H55" s="109"/>
      <c r="I55" s="110"/>
      <c r="J55" s="111"/>
      <c r="K55" s="109"/>
      <c r="L55" s="110"/>
      <c r="M55" s="112"/>
    </row>
    <row r="56" spans="1:14" s="6" customFormat="1" ht="20" customHeight="1" x14ac:dyDescent="0.3">
      <c r="A56" s="243"/>
      <c r="B56" s="253"/>
      <c r="C56" s="257"/>
      <c r="D56" s="258"/>
      <c r="E56" s="258"/>
      <c r="F56" s="258"/>
      <c r="G56" s="111"/>
      <c r="H56" s="109"/>
      <c r="I56" s="110"/>
      <c r="J56" s="111"/>
      <c r="K56" s="109"/>
      <c r="L56" s="110"/>
      <c r="M56" s="112"/>
    </row>
    <row r="57" spans="1:14" s="6" customFormat="1" ht="20" customHeight="1" thickBot="1" x14ac:dyDescent="0.35">
      <c r="A57" s="243"/>
      <c r="B57" s="244"/>
      <c r="C57" s="245"/>
      <c r="D57" s="246"/>
      <c r="E57" s="246"/>
      <c r="F57" s="246"/>
      <c r="G57" s="111"/>
      <c r="H57" s="109"/>
      <c r="I57" s="110"/>
      <c r="J57" s="111"/>
      <c r="K57" s="109"/>
      <c r="L57" s="110"/>
      <c r="M57" s="259"/>
      <c r="N57" s="169">
        <f>SUM(M47:M57)</f>
        <v>15</v>
      </c>
    </row>
    <row r="58" spans="1:14" s="6" customFormat="1" ht="25" customHeight="1" thickTop="1" x14ac:dyDescent="0.3">
      <c r="A58" s="206" t="s">
        <v>236</v>
      </c>
      <c r="B58" s="130"/>
      <c r="C58" s="130"/>
      <c r="D58" s="124"/>
      <c r="E58" s="124"/>
      <c r="F58" s="108"/>
      <c r="G58" s="111"/>
      <c r="H58" s="109"/>
      <c r="I58" s="110"/>
      <c r="J58" s="111"/>
      <c r="K58" s="109"/>
      <c r="L58" s="110"/>
      <c r="M58" s="112"/>
    </row>
    <row r="59" spans="1:14" s="6" customFormat="1" ht="20" customHeight="1" x14ac:dyDescent="0.3">
      <c r="A59" s="243"/>
      <c r="B59" s="63" t="s">
        <v>118</v>
      </c>
      <c r="C59" s="66" t="s">
        <v>51</v>
      </c>
      <c r="D59" s="70">
        <v>2</v>
      </c>
      <c r="E59" s="70">
        <v>3</v>
      </c>
      <c r="F59" s="70">
        <v>3</v>
      </c>
      <c r="G59" s="111"/>
      <c r="H59" s="109">
        <v>3</v>
      </c>
      <c r="I59" s="110"/>
      <c r="J59" s="111"/>
      <c r="K59" s="109"/>
      <c r="L59" s="110"/>
      <c r="M59" s="112">
        <f t="shared" ref="M59:M65" si="1">SUM(H59:L59)</f>
        <v>3</v>
      </c>
    </row>
    <row r="60" spans="1:14" s="6" customFormat="1" ht="20" customHeight="1" x14ac:dyDescent="0.3">
      <c r="A60" s="243"/>
      <c r="B60" s="63" t="s">
        <v>111</v>
      </c>
      <c r="C60" s="66" t="s">
        <v>8</v>
      </c>
      <c r="D60" s="63">
        <v>3</v>
      </c>
      <c r="E60" s="63">
        <v>0</v>
      </c>
      <c r="F60" s="63">
        <v>3</v>
      </c>
      <c r="G60" s="111"/>
      <c r="H60" s="109"/>
      <c r="I60" s="110">
        <v>3</v>
      </c>
      <c r="J60" s="111"/>
      <c r="K60" s="109"/>
      <c r="L60" s="110"/>
      <c r="M60" s="112">
        <f t="shared" si="1"/>
        <v>3</v>
      </c>
    </row>
    <row r="61" spans="1:14" s="6" customFormat="1" ht="20" customHeight="1" x14ac:dyDescent="0.3">
      <c r="A61" s="243"/>
      <c r="B61" s="63" t="s">
        <v>110</v>
      </c>
      <c r="C61" s="71" t="s">
        <v>48</v>
      </c>
      <c r="D61" s="68">
        <v>2</v>
      </c>
      <c r="E61" s="68">
        <v>3</v>
      </c>
      <c r="F61" s="68">
        <v>3</v>
      </c>
      <c r="G61" s="111"/>
      <c r="H61" s="109"/>
      <c r="I61" s="110">
        <v>3</v>
      </c>
      <c r="J61" s="111"/>
      <c r="K61" s="109"/>
      <c r="L61" s="110"/>
      <c r="M61" s="112">
        <f t="shared" si="1"/>
        <v>3</v>
      </c>
    </row>
    <row r="62" spans="1:14" s="6" customFormat="1" ht="20" customHeight="1" x14ac:dyDescent="0.8">
      <c r="A62" s="243"/>
      <c r="B62" s="67" t="s">
        <v>130</v>
      </c>
      <c r="C62" s="65" t="s">
        <v>9</v>
      </c>
      <c r="D62" s="64">
        <v>2</v>
      </c>
      <c r="E62" s="64">
        <v>2</v>
      </c>
      <c r="F62" s="64">
        <v>3</v>
      </c>
      <c r="G62" s="111"/>
      <c r="H62" s="109"/>
      <c r="I62" s="110">
        <v>3</v>
      </c>
      <c r="J62" s="111"/>
      <c r="K62" s="109"/>
      <c r="L62" s="110"/>
      <c r="M62" s="112">
        <f t="shared" si="1"/>
        <v>3</v>
      </c>
    </row>
    <row r="63" spans="1:14" s="6" customFormat="1" ht="20" customHeight="1" x14ac:dyDescent="0.3">
      <c r="A63" s="243"/>
      <c r="B63" s="63" t="s">
        <v>129</v>
      </c>
      <c r="C63" s="66" t="s">
        <v>36</v>
      </c>
      <c r="D63" s="63">
        <v>3</v>
      </c>
      <c r="E63" s="63">
        <v>0</v>
      </c>
      <c r="F63" s="63">
        <v>3</v>
      </c>
      <c r="G63" s="111"/>
      <c r="H63" s="109"/>
      <c r="I63" s="110"/>
      <c r="J63" s="111"/>
      <c r="K63" s="109">
        <v>3</v>
      </c>
      <c r="L63" s="110"/>
      <c r="M63" s="112">
        <f t="shared" si="1"/>
        <v>3</v>
      </c>
    </row>
    <row r="64" spans="1:14" s="6" customFormat="1" ht="20" customHeight="1" x14ac:dyDescent="0.3">
      <c r="A64" s="243"/>
      <c r="B64" s="61" t="s">
        <v>128</v>
      </c>
      <c r="C64" s="62" t="s">
        <v>50</v>
      </c>
      <c r="D64" s="63">
        <v>3</v>
      </c>
      <c r="E64" s="63">
        <v>0</v>
      </c>
      <c r="F64" s="63">
        <v>3</v>
      </c>
      <c r="G64" s="111"/>
      <c r="H64" s="109"/>
      <c r="I64" s="110"/>
      <c r="J64" s="111"/>
      <c r="K64" s="109">
        <v>3</v>
      </c>
      <c r="L64" s="110"/>
      <c r="M64" s="112">
        <f t="shared" si="1"/>
        <v>3</v>
      </c>
    </row>
    <row r="65" spans="1:14" s="6" customFormat="1" ht="20" customHeight="1" x14ac:dyDescent="0.8">
      <c r="A65" s="243"/>
      <c r="B65" s="64" t="s">
        <v>131</v>
      </c>
      <c r="C65" s="65" t="s">
        <v>31</v>
      </c>
      <c r="D65" s="64">
        <v>2</v>
      </c>
      <c r="E65" s="64">
        <v>2</v>
      </c>
      <c r="F65" s="64">
        <v>3</v>
      </c>
      <c r="G65" s="111"/>
      <c r="H65" s="109"/>
      <c r="I65" s="110"/>
      <c r="J65" s="111"/>
      <c r="K65" s="109"/>
      <c r="L65" s="110">
        <v>3</v>
      </c>
      <c r="M65" s="112">
        <f t="shared" si="1"/>
        <v>3</v>
      </c>
    </row>
    <row r="66" spans="1:14" s="6" customFormat="1" ht="20" customHeight="1" x14ac:dyDescent="0.3">
      <c r="A66" s="243"/>
      <c r="B66" s="113"/>
      <c r="C66" s="114"/>
      <c r="D66" s="113"/>
      <c r="E66" s="113"/>
      <c r="F66" s="113"/>
      <c r="G66" s="111"/>
      <c r="H66" s="109"/>
      <c r="I66" s="110"/>
      <c r="J66" s="111"/>
      <c r="K66" s="109"/>
      <c r="L66" s="110"/>
      <c r="M66" s="112"/>
    </row>
    <row r="67" spans="1:14" s="6" customFormat="1" ht="20" customHeight="1" x14ac:dyDescent="0.3">
      <c r="A67" s="243"/>
      <c r="B67" s="113"/>
      <c r="C67" s="114"/>
      <c r="D67" s="113"/>
      <c r="E67" s="113"/>
      <c r="F67" s="113"/>
      <c r="G67" s="111"/>
      <c r="H67" s="109"/>
      <c r="I67" s="110"/>
      <c r="J67" s="111"/>
      <c r="K67" s="109"/>
      <c r="L67" s="110"/>
      <c r="M67" s="112"/>
    </row>
    <row r="68" spans="1:14" s="6" customFormat="1" ht="20" customHeight="1" x14ac:dyDescent="0.3">
      <c r="A68" s="243"/>
      <c r="B68" s="253"/>
      <c r="C68" s="257"/>
      <c r="D68" s="258"/>
      <c r="E68" s="258"/>
      <c r="F68" s="258"/>
      <c r="G68" s="111"/>
      <c r="H68" s="109"/>
      <c r="I68" s="110"/>
      <c r="J68" s="111"/>
      <c r="K68" s="109"/>
      <c r="L68" s="110"/>
      <c r="M68" s="112"/>
    </row>
    <row r="69" spans="1:14" s="6" customFormat="1" ht="20" customHeight="1" x14ac:dyDescent="0.3">
      <c r="A69" s="243"/>
      <c r="B69" s="253"/>
      <c r="C69" s="257"/>
      <c r="D69" s="258"/>
      <c r="E69" s="258"/>
      <c r="F69" s="258"/>
      <c r="G69" s="111"/>
      <c r="H69" s="109"/>
      <c r="I69" s="110"/>
      <c r="J69" s="111"/>
      <c r="K69" s="109"/>
      <c r="L69" s="110"/>
      <c r="M69" s="112"/>
    </row>
    <row r="70" spans="1:14" s="6" customFormat="1" ht="20" customHeight="1" x14ac:dyDescent="0.3">
      <c r="A70" s="243"/>
      <c r="B70" s="253"/>
      <c r="C70" s="257"/>
      <c r="D70" s="258"/>
      <c r="E70" s="258"/>
      <c r="F70" s="258"/>
      <c r="G70" s="111"/>
      <c r="H70" s="109"/>
      <c r="I70" s="110"/>
      <c r="J70" s="111"/>
      <c r="K70" s="109"/>
      <c r="L70" s="110"/>
      <c r="M70" s="112"/>
    </row>
    <row r="71" spans="1:14" s="6" customFormat="1" ht="20" customHeight="1" x14ac:dyDescent="0.3">
      <c r="A71" s="243"/>
      <c r="B71" s="253"/>
      <c r="C71" s="257"/>
      <c r="D71" s="258"/>
      <c r="E71" s="258"/>
      <c r="F71" s="258"/>
      <c r="G71" s="111"/>
      <c r="H71" s="109"/>
      <c r="I71" s="110"/>
      <c r="J71" s="111"/>
      <c r="K71" s="109"/>
      <c r="L71" s="110"/>
      <c r="M71" s="112"/>
    </row>
    <row r="72" spans="1:14" s="6" customFormat="1" ht="20" customHeight="1" thickBot="1" x14ac:dyDescent="0.35">
      <c r="A72" s="243"/>
      <c r="B72" s="119"/>
      <c r="C72" s="120"/>
      <c r="D72" s="119"/>
      <c r="E72" s="119"/>
      <c r="F72" s="119"/>
      <c r="G72" s="111"/>
      <c r="H72" s="109"/>
      <c r="I72" s="110"/>
      <c r="J72" s="111"/>
      <c r="K72" s="109"/>
      <c r="L72" s="110"/>
      <c r="M72" s="259"/>
      <c r="N72" s="169">
        <f>SUM(M59:M72)</f>
        <v>21</v>
      </c>
    </row>
    <row r="73" spans="1:14" s="6" customFormat="1" ht="22.5" customHeight="1" thickTop="1" x14ac:dyDescent="0.3">
      <c r="A73" s="206" t="s">
        <v>237</v>
      </c>
      <c r="B73" s="130"/>
      <c r="C73" s="130"/>
      <c r="D73" s="124"/>
      <c r="E73" s="124"/>
      <c r="F73" s="108"/>
      <c r="G73" s="111"/>
      <c r="H73" s="109"/>
      <c r="I73" s="110"/>
      <c r="J73" s="111"/>
      <c r="K73" s="109"/>
      <c r="L73" s="110"/>
      <c r="M73" s="112"/>
    </row>
    <row r="74" spans="1:14" s="6" customFormat="1" ht="20" customHeight="1" x14ac:dyDescent="0.8">
      <c r="A74" s="243"/>
      <c r="B74" s="64" t="s">
        <v>143</v>
      </c>
      <c r="C74" s="65" t="s">
        <v>56</v>
      </c>
      <c r="D74" s="64">
        <v>2</v>
      </c>
      <c r="E74" s="64">
        <v>3</v>
      </c>
      <c r="F74" s="64">
        <v>3</v>
      </c>
      <c r="G74" s="111"/>
      <c r="H74" s="109"/>
      <c r="I74" s="110"/>
      <c r="J74" s="111"/>
      <c r="K74" s="109">
        <v>3</v>
      </c>
      <c r="L74" s="110"/>
      <c r="M74" s="112">
        <f>SUM(H74:L74)</f>
        <v>3</v>
      </c>
    </row>
    <row r="75" spans="1:14" s="6" customFormat="1" ht="20" customHeight="1" x14ac:dyDescent="0.3">
      <c r="A75" s="243"/>
      <c r="B75" s="73" t="s">
        <v>146</v>
      </c>
      <c r="C75" s="74" t="s">
        <v>55</v>
      </c>
      <c r="D75" s="73">
        <v>2</v>
      </c>
      <c r="E75" s="73">
        <v>3</v>
      </c>
      <c r="F75" s="73">
        <v>3</v>
      </c>
      <c r="G75" s="111"/>
      <c r="H75" s="109"/>
      <c r="I75" s="110"/>
      <c r="J75" s="111"/>
      <c r="K75" s="109">
        <v>3</v>
      </c>
      <c r="L75" s="110"/>
      <c r="M75" s="112">
        <f>SUM(H75:L75)</f>
        <v>3</v>
      </c>
    </row>
    <row r="76" spans="1:14" s="6" customFormat="1" ht="20" customHeight="1" x14ac:dyDescent="0.3">
      <c r="A76" s="243"/>
      <c r="B76" s="63" t="s">
        <v>148</v>
      </c>
      <c r="C76" s="209" t="s">
        <v>53</v>
      </c>
      <c r="D76" s="63">
        <v>2</v>
      </c>
      <c r="E76" s="63">
        <v>3</v>
      </c>
      <c r="F76" s="63">
        <v>3</v>
      </c>
      <c r="G76" s="111"/>
      <c r="H76" s="109"/>
      <c r="I76" s="110"/>
      <c r="J76" s="111"/>
      <c r="K76" s="109"/>
      <c r="L76" s="110">
        <v>3</v>
      </c>
      <c r="M76" s="112">
        <f>SUM(H76:L76)</f>
        <v>3</v>
      </c>
    </row>
    <row r="77" spans="1:14" s="6" customFormat="1" ht="20" customHeight="1" x14ac:dyDescent="0.3">
      <c r="A77" s="243"/>
      <c r="B77" s="68" t="s">
        <v>145</v>
      </c>
      <c r="C77" s="71" t="s">
        <v>33</v>
      </c>
      <c r="D77" s="68">
        <v>2</v>
      </c>
      <c r="E77" s="68">
        <v>3</v>
      </c>
      <c r="F77" s="63">
        <v>3</v>
      </c>
      <c r="G77" s="111"/>
      <c r="H77" s="109"/>
      <c r="I77" s="110"/>
      <c r="J77" s="111"/>
      <c r="K77" s="109"/>
      <c r="L77" s="110">
        <v>3</v>
      </c>
      <c r="M77" s="112">
        <f>SUM(H77:L77)</f>
        <v>3</v>
      </c>
    </row>
    <row r="78" spans="1:14" s="6" customFormat="1" ht="20" customHeight="1" x14ac:dyDescent="0.3">
      <c r="A78" s="243"/>
      <c r="B78" s="253"/>
      <c r="C78" s="257"/>
      <c r="D78" s="258"/>
      <c r="E78" s="258"/>
      <c r="F78" s="258"/>
      <c r="G78" s="111"/>
      <c r="H78" s="109"/>
      <c r="I78" s="110"/>
      <c r="J78" s="111"/>
      <c r="K78" s="109"/>
      <c r="L78" s="110"/>
      <c r="M78" s="112"/>
    </row>
    <row r="79" spans="1:14" s="6" customFormat="1" ht="20" customHeight="1" x14ac:dyDescent="0.3">
      <c r="A79" s="243"/>
      <c r="B79" s="253"/>
      <c r="C79" s="257"/>
      <c r="D79" s="258"/>
      <c r="E79" s="258"/>
      <c r="F79" s="258"/>
      <c r="G79" s="111"/>
      <c r="H79" s="109"/>
      <c r="I79" s="110"/>
      <c r="J79" s="111"/>
      <c r="K79" s="109"/>
      <c r="L79" s="110"/>
      <c r="M79" s="112"/>
    </row>
    <row r="80" spans="1:14" s="6" customFormat="1" ht="20" customHeight="1" x14ac:dyDescent="0.3">
      <c r="A80" s="243"/>
      <c r="B80" s="253"/>
      <c r="C80" s="257"/>
      <c r="D80" s="258"/>
      <c r="E80" s="258"/>
      <c r="F80" s="258"/>
      <c r="G80" s="111"/>
      <c r="H80" s="109"/>
      <c r="I80" s="110"/>
      <c r="J80" s="111"/>
      <c r="K80" s="109"/>
      <c r="L80" s="110"/>
      <c r="M80" s="112"/>
    </row>
    <row r="81" spans="1:14" s="6" customFormat="1" ht="20" customHeight="1" x14ac:dyDescent="0.3">
      <c r="A81" s="243"/>
      <c r="B81" s="253"/>
      <c r="C81" s="257"/>
      <c r="D81" s="258"/>
      <c r="E81" s="258"/>
      <c r="F81" s="258"/>
      <c r="G81" s="111"/>
      <c r="H81" s="109"/>
      <c r="I81" s="110"/>
      <c r="J81" s="111"/>
      <c r="K81" s="109"/>
      <c r="L81" s="110"/>
      <c r="M81" s="112"/>
    </row>
    <row r="82" spans="1:14" s="6" customFormat="1" ht="20" customHeight="1" thickBot="1" x14ac:dyDescent="0.35">
      <c r="A82" s="243"/>
      <c r="B82" s="119"/>
      <c r="C82" s="120"/>
      <c r="D82" s="119"/>
      <c r="E82" s="119"/>
      <c r="F82" s="119"/>
      <c r="G82" s="111"/>
      <c r="H82" s="109"/>
      <c r="I82" s="110"/>
      <c r="J82" s="111"/>
      <c r="K82" s="109"/>
      <c r="L82" s="110"/>
      <c r="M82" s="112"/>
      <c r="N82" s="169">
        <f>SUM(M74:M82)</f>
        <v>12</v>
      </c>
    </row>
    <row r="83" spans="1:14" s="6" customFormat="1" ht="20" customHeight="1" thickTop="1" x14ac:dyDescent="0.3">
      <c r="A83" s="206" t="s">
        <v>299</v>
      </c>
      <c r="B83" s="150"/>
      <c r="C83" s="150"/>
      <c r="D83" s="124"/>
      <c r="E83" s="124"/>
      <c r="F83" s="108"/>
      <c r="G83" s="111"/>
      <c r="H83" s="109"/>
      <c r="I83" s="110"/>
      <c r="J83" s="111"/>
      <c r="K83" s="109"/>
      <c r="L83" s="110"/>
      <c r="M83" s="112"/>
    </row>
    <row r="84" spans="1:14" s="6" customFormat="1" ht="20" customHeight="1" thickBot="1" x14ac:dyDescent="0.85">
      <c r="A84" s="243"/>
      <c r="B84" s="64" t="s">
        <v>60</v>
      </c>
      <c r="C84" s="65" t="s">
        <v>28</v>
      </c>
      <c r="D84" s="287">
        <v>0</v>
      </c>
      <c r="E84" s="287">
        <v>20</v>
      </c>
      <c r="F84" s="291">
        <v>4</v>
      </c>
      <c r="G84" s="111"/>
      <c r="H84" s="109"/>
      <c r="I84" s="110"/>
      <c r="J84" s="111">
        <v>4</v>
      </c>
      <c r="K84" s="109"/>
      <c r="L84" s="110"/>
      <c r="M84" s="112">
        <f>SUM(H84:L84)</f>
        <v>4</v>
      </c>
      <c r="N84" s="169">
        <f>SUM(M84)</f>
        <v>4</v>
      </c>
    </row>
    <row r="85" spans="1:14" s="6" customFormat="1" ht="20" customHeight="1" thickTop="1" x14ac:dyDescent="0.3">
      <c r="A85" s="206" t="s">
        <v>239</v>
      </c>
      <c r="B85" s="130"/>
      <c r="C85" s="130"/>
      <c r="D85" s="124"/>
      <c r="E85" s="124"/>
      <c r="F85" s="108"/>
      <c r="G85" s="111"/>
      <c r="H85" s="109"/>
      <c r="I85" s="110"/>
      <c r="J85" s="111"/>
      <c r="K85" s="109"/>
      <c r="L85" s="110"/>
      <c r="M85" s="112"/>
    </row>
    <row r="86" spans="1:14" s="6" customFormat="1" ht="20" customHeight="1" thickBot="1" x14ac:dyDescent="0.35">
      <c r="A86" s="243"/>
      <c r="B86" s="63" t="s">
        <v>142</v>
      </c>
      <c r="C86" s="66" t="s">
        <v>58</v>
      </c>
      <c r="D86" s="289">
        <v>0</v>
      </c>
      <c r="E86" s="289">
        <v>4</v>
      </c>
      <c r="F86" s="289">
        <v>4</v>
      </c>
      <c r="G86" s="111"/>
      <c r="H86" s="109"/>
      <c r="I86" s="110"/>
      <c r="J86" s="111"/>
      <c r="K86" s="109"/>
      <c r="L86" s="110">
        <v>4</v>
      </c>
      <c r="M86" s="112">
        <f>SUM(H86:L86)</f>
        <v>4</v>
      </c>
      <c r="N86" s="169">
        <f>SUM(M86)</f>
        <v>4</v>
      </c>
    </row>
    <row r="87" spans="1:14" s="6" customFormat="1" ht="20" customHeight="1" thickTop="1" thickBot="1" x14ac:dyDescent="0.35">
      <c r="A87" s="274"/>
      <c r="B87" s="275"/>
      <c r="C87" s="275"/>
      <c r="D87" s="275"/>
      <c r="E87" s="276"/>
      <c r="F87" s="276"/>
      <c r="G87" s="276"/>
      <c r="H87" s="276"/>
      <c r="I87" s="276"/>
      <c r="J87" s="276"/>
      <c r="K87" s="276"/>
      <c r="L87" s="276"/>
      <c r="M87" s="276"/>
      <c r="N87" s="260">
        <f>SUM(N86,N84,N82,N72,N57)</f>
        <v>56</v>
      </c>
    </row>
    <row r="88" spans="1:14" s="6" customFormat="1" ht="24" customHeight="1" thickTop="1" x14ac:dyDescent="0.3">
      <c r="A88" s="141" t="s">
        <v>240</v>
      </c>
      <c r="B88" s="142"/>
      <c r="C88" s="143"/>
      <c r="D88" s="277"/>
      <c r="E88" s="277"/>
      <c r="F88" s="278"/>
      <c r="G88" s="111"/>
      <c r="H88" s="109"/>
      <c r="I88" s="110"/>
      <c r="J88" s="111"/>
      <c r="K88" s="109"/>
      <c r="L88" s="110"/>
      <c r="M88" s="149"/>
    </row>
    <row r="89" spans="1:14" s="6" customFormat="1" ht="20" customHeight="1" x14ac:dyDescent="0.8">
      <c r="A89" s="279"/>
      <c r="B89" s="64" t="s">
        <v>139</v>
      </c>
      <c r="C89" s="65" t="s">
        <v>85</v>
      </c>
      <c r="D89" s="64">
        <v>2</v>
      </c>
      <c r="E89" s="64">
        <v>3</v>
      </c>
      <c r="F89" s="64">
        <v>3</v>
      </c>
      <c r="G89" s="111"/>
      <c r="H89" s="109">
        <v>3</v>
      </c>
      <c r="I89" s="110"/>
      <c r="J89" s="111"/>
      <c r="K89" s="109"/>
      <c r="L89" s="110"/>
      <c r="M89" s="176">
        <f>SUM(H89:L89)</f>
        <v>3</v>
      </c>
    </row>
    <row r="90" spans="1:14" s="6" customFormat="1" ht="20" customHeight="1" x14ac:dyDescent="0.8">
      <c r="A90" s="279"/>
      <c r="B90" s="64" t="s">
        <v>117</v>
      </c>
      <c r="C90" s="282" t="s">
        <v>77</v>
      </c>
      <c r="D90" s="64">
        <v>2</v>
      </c>
      <c r="E90" s="64">
        <v>3</v>
      </c>
      <c r="F90" s="64">
        <v>3</v>
      </c>
      <c r="G90" s="111"/>
      <c r="H90" s="109"/>
      <c r="I90" s="110"/>
      <c r="J90" s="111"/>
      <c r="K90" s="109"/>
      <c r="L90" s="110">
        <v>3</v>
      </c>
      <c r="M90" s="176">
        <f>SUM(H90:L90)</f>
        <v>3</v>
      </c>
    </row>
    <row r="91" spans="1:14" s="6" customFormat="1" ht="20" customHeight="1" x14ac:dyDescent="0.3">
      <c r="A91" s="279"/>
      <c r="B91" s="113"/>
      <c r="C91" s="114"/>
      <c r="D91" s="113"/>
      <c r="E91" s="113"/>
      <c r="F91" s="113"/>
      <c r="G91" s="111"/>
      <c r="H91" s="109"/>
      <c r="I91" s="110"/>
      <c r="J91" s="111"/>
      <c r="K91" s="109"/>
      <c r="L91" s="110"/>
      <c r="M91" s="176">
        <f>SUM(H91:L91)</f>
        <v>0</v>
      </c>
    </row>
    <row r="92" spans="1:14" s="6" customFormat="1" ht="20" customHeight="1" thickBot="1" x14ac:dyDescent="0.35">
      <c r="A92" s="279"/>
      <c r="B92" s="280"/>
      <c r="C92" s="277"/>
      <c r="D92" s="277"/>
      <c r="E92" s="277"/>
      <c r="F92" s="278"/>
      <c r="G92" s="111"/>
      <c r="H92" s="109"/>
      <c r="I92" s="110"/>
      <c r="J92" s="111"/>
      <c r="K92" s="109"/>
      <c r="L92" s="110"/>
      <c r="M92" s="124"/>
      <c r="N92" s="169">
        <f>SUM(M89:M91)</f>
        <v>6</v>
      </c>
    </row>
    <row r="93" spans="1:14" s="6" customFormat="1" ht="20.149999999999999" customHeight="1" thickTop="1" thickBot="1" x14ac:dyDescent="0.35">
      <c r="A93" s="281"/>
      <c r="B93" s="185"/>
      <c r="C93" s="186"/>
      <c r="D93" s="185"/>
      <c r="E93" s="185"/>
      <c r="F93" s="188"/>
      <c r="G93" s="188"/>
      <c r="H93" s="188"/>
      <c r="I93" s="188"/>
      <c r="J93" s="188"/>
      <c r="K93" s="188"/>
      <c r="L93" s="188"/>
      <c r="M93" s="188"/>
      <c r="N93" s="261">
        <f>SUM(M89:M91)</f>
        <v>6</v>
      </c>
    </row>
    <row r="94" spans="1:14" s="6" customFormat="1" ht="24" customHeight="1" thickTop="1" x14ac:dyDescent="0.3">
      <c r="A94" s="141" t="s">
        <v>241</v>
      </c>
      <c r="B94" s="142"/>
      <c r="C94" s="143"/>
      <c r="D94" s="277"/>
      <c r="E94" s="277"/>
      <c r="F94" s="278"/>
      <c r="G94" s="111"/>
      <c r="H94" s="109"/>
      <c r="I94" s="110"/>
      <c r="J94" s="111"/>
      <c r="K94" s="109"/>
      <c r="L94" s="110"/>
      <c r="M94" s="190" t="s">
        <v>59</v>
      </c>
    </row>
    <row r="95" spans="1:14" s="6" customFormat="1" ht="20" customHeight="1" x14ac:dyDescent="0.3">
      <c r="A95" s="279"/>
      <c r="B95" s="73" t="s">
        <v>100</v>
      </c>
      <c r="C95" s="191" t="s">
        <v>101</v>
      </c>
      <c r="D95" s="24">
        <v>0</v>
      </c>
      <c r="E95" s="24">
        <v>2</v>
      </c>
      <c r="F95" s="24">
        <v>0</v>
      </c>
      <c r="G95" s="111"/>
      <c r="H95" s="109">
        <v>0</v>
      </c>
      <c r="I95" s="110"/>
      <c r="J95" s="111"/>
      <c r="K95" s="109"/>
      <c r="L95" s="110"/>
      <c r="M95" s="190"/>
    </row>
    <row r="96" spans="1:14" s="6" customFormat="1" ht="20" customHeight="1" x14ac:dyDescent="0.3">
      <c r="A96" s="279"/>
      <c r="B96" s="73" t="s">
        <v>99</v>
      </c>
      <c r="C96" s="191" t="s">
        <v>22</v>
      </c>
      <c r="D96" s="192">
        <v>0</v>
      </c>
      <c r="E96" s="192">
        <v>2</v>
      </c>
      <c r="F96" s="192">
        <v>0</v>
      </c>
      <c r="G96" s="111"/>
      <c r="H96" s="109"/>
      <c r="I96" s="110">
        <v>0</v>
      </c>
      <c r="J96" s="111"/>
      <c r="K96" s="109"/>
      <c r="L96" s="110"/>
      <c r="M96" s="190"/>
    </row>
    <row r="97" spans="1:14" s="6" customFormat="1" ht="20" customHeight="1" x14ac:dyDescent="0.3">
      <c r="A97" s="279"/>
      <c r="B97" s="73" t="s">
        <v>98</v>
      </c>
      <c r="C97" s="191" t="s">
        <v>34</v>
      </c>
      <c r="D97" s="192">
        <v>0</v>
      </c>
      <c r="E97" s="192">
        <v>2</v>
      </c>
      <c r="F97" s="192">
        <v>0</v>
      </c>
      <c r="G97" s="111"/>
      <c r="H97" s="109"/>
      <c r="I97" s="110"/>
      <c r="J97" s="111"/>
      <c r="K97" s="109">
        <v>0</v>
      </c>
      <c r="L97" s="110"/>
      <c r="M97" s="190"/>
    </row>
    <row r="98" spans="1:14" s="6" customFormat="1" ht="20" customHeight="1" x14ac:dyDescent="0.3">
      <c r="A98" s="279"/>
      <c r="B98" s="73" t="s">
        <v>97</v>
      </c>
      <c r="C98" s="74" t="s">
        <v>37</v>
      </c>
      <c r="D98" s="73">
        <v>0</v>
      </c>
      <c r="E98" s="73">
        <v>2</v>
      </c>
      <c r="F98" s="73">
        <v>0</v>
      </c>
      <c r="G98" s="111"/>
      <c r="H98" s="109"/>
      <c r="I98" s="110"/>
      <c r="J98" s="111"/>
      <c r="K98" s="109"/>
      <c r="L98" s="110">
        <v>0</v>
      </c>
      <c r="M98" s="190"/>
    </row>
    <row r="99" spans="1:14" ht="20" customHeight="1" thickBot="1" x14ac:dyDescent="0.85">
      <c r="A99" s="193"/>
      <c r="B99" s="194"/>
      <c r="C99" s="194"/>
      <c r="D99" s="194"/>
      <c r="E99" s="194"/>
      <c r="F99" s="195"/>
      <c r="G99" s="249"/>
      <c r="H99" s="250"/>
      <c r="I99" s="251"/>
      <c r="J99" s="249"/>
      <c r="K99" s="250"/>
      <c r="L99" s="251"/>
      <c r="M99" s="252"/>
    </row>
    <row r="100" spans="1:14" ht="36" customHeight="1" thickTop="1" thickBot="1" x14ac:dyDescent="0.85">
      <c r="A100" s="317" t="s">
        <v>242</v>
      </c>
      <c r="B100" s="318"/>
      <c r="C100" s="318"/>
      <c r="D100" s="200"/>
      <c r="E100" s="200"/>
      <c r="F100" s="201"/>
      <c r="G100" s="204">
        <f t="shared" ref="G100:M100" si="2">SUM(G14:G99)</f>
        <v>0</v>
      </c>
      <c r="H100" s="202">
        <f t="shared" si="2"/>
        <v>20</v>
      </c>
      <c r="I100" s="203">
        <f t="shared" si="2"/>
        <v>22</v>
      </c>
      <c r="J100" s="204">
        <f t="shared" si="2"/>
        <v>4</v>
      </c>
      <c r="K100" s="202">
        <f t="shared" si="2"/>
        <v>16</v>
      </c>
      <c r="L100" s="203">
        <f t="shared" si="2"/>
        <v>24</v>
      </c>
      <c r="M100" s="202">
        <f t="shared" si="2"/>
        <v>86</v>
      </c>
      <c r="N100" s="205">
        <f>N93+N87+N44</f>
        <v>86</v>
      </c>
    </row>
    <row r="101" spans="1:14" ht="20.25" customHeight="1" thickTop="1" x14ac:dyDescent="0.8">
      <c r="A101" s="348" t="s">
        <v>303</v>
      </c>
      <c r="B101" s="349"/>
      <c r="C101" s="349"/>
      <c r="D101" s="349"/>
      <c r="E101" s="349"/>
      <c r="F101" s="350"/>
      <c r="G101" s="240"/>
      <c r="H101" s="241"/>
      <c r="I101" s="242"/>
      <c r="J101" s="240"/>
      <c r="K101" s="241"/>
      <c r="L101" s="242"/>
      <c r="M101" s="247"/>
    </row>
    <row r="102" spans="1:14" ht="20" customHeight="1" x14ac:dyDescent="0.8">
      <c r="A102" s="175"/>
      <c r="B102" s="63" t="s">
        <v>156</v>
      </c>
      <c r="C102" s="62" t="s">
        <v>61</v>
      </c>
      <c r="D102" s="63">
        <v>2</v>
      </c>
      <c r="E102" s="63">
        <v>3</v>
      </c>
      <c r="F102" s="63">
        <v>3</v>
      </c>
      <c r="G102" s="240"/>
      <c r="H102" s="241">
        <v>3</v>
      </c>
      <c r="I102" s="242"/>
      <c r="J102" s="240"/>
      <c r="K102" s="241"/>
      <c r="L102" s="242"/>
      <c r="M102" s="248">
        <f>SUM(G102:L102)</f>
        <v>3</v>
      </c>
    </row>
    <row r="103" spans="1:14" ht="20" customHeight="1" x14ac:dyDescent="0.8">
      <c r="A103" s="175"/>
      <c r="B103" s="61" t="s">
        <v>155</v>
      </c>
      <c r="C103" s="62" t="s">
        <v>73</v>
      </c>
      <c r="D103" s="63">
        <v>1</v>
      </c>
      <c r="E103" s="63">
        <v>3</v>
      </c>
      <c r="F103" s="63">
        <v>2</v>
      </c>
      <c r="G103" s="254"/>
      <c r="H103" s="241">
        <v>2</v>
      </c>
      <c r="I103" s="256"/>
      <c r="J103" s="254"/>
      <c r="K103" s="255"/>
      <c r="L103" s="256"/>
      <c r="M103" s="248">
        <f t="shared" ref="M103:M109" si="3">SUM(G103:L103)</f>
        <v>2</v>
      </c>
    </row>
    <row r="104" spans="1:14" ht="20" customHeight="1" x14ac:dyDescent="0.8">
      <c r="A104" s="175"/>
      <c r="B104" s="61" t="s">
        <v>154</v>
      </c>
      <c r="C104" s="62" t="s">
        <v>76</v>
      </c>
      <c r="D104" s="63">
        <v>0</v>
      </c>
      <c r="E104" s="63">
        <v>6</v>
      </c>
      <c r="F104" s="63">
        <v>2</v>
      </c>
      <c r="G104" s="240"/>
      <c r="H104" s="241">
        <v>2</v>
      </c>
      <c r="I104" s="242"/>
      <c r="J104" s="240"/>
      <c r="K104" s="241"/>
      <c r="L104" s="242"/>
      <c r="M104" s="248">
        <f t="shared" si="3"/>
        <v>2</v>
      </c>
    </row>
    <row r="105" spans="1:14" ht="20" customHeight="1" x14ac:dyDescent="0.8">
      <c r="A105" s="175"/>
      <c r="B105" s="63" t="s">
        <v>152</v>
      </c>
      <c r="C105" s="62" t="s">
        <v>62</v>
      </c>
      <c r="D105" s="63">
        <v>1</v>
      </c>
      <c r="E105" s="63">
        <v>2</v>
      </c>
      <c r="F105" s="63">
        <v>2</v>
      </c>
      <c r="G105" s="240"/>
      <c r="H105" s="241"/>
      <c r="I105" s="242">
        <v>2</v>
      </c>
      <c r="J105" s="240"/>
      <c r="K105" s="241"/>
      <c r="L105" s="242"/>
      <c r="M105" s="248">
        <f t="shared" si="3"/>
        <v>2</v>
      </c>
    </row>
    <row r="106" spans="1:14" ht="20" customHeight="1" x14ac:dyDescent="0.8">
      <c r="A106" s="175"/>
      <c r="B106" s="61" t="s">
        <v>153</v>
      </c>
      <c r="C106" s="62" t="s">
        <v>75</v>
      </c>
      <c r="D106" s="63">
        <v>1</v>
      </c>
      <c r="E106" s="63">
        <v>3</v>
      </c>
      <c r="F106" s="63">
        <v>2</v>
      </c>
      <c r="G106" s="254"/>
      <c r="H106" s="255"/>
      <c r="I106" s="242">
        <v>2</v>
      </c>
      <c r="J106" s="254"/>
      <c r="K106" s="255"/>
      <c r="L106" s="256"/>
      <c r="M106" s="248">
        <f t="shared" si="3"/>
        <v>2</v>
      </c>
    </row>
    <row r="107" spans="1:14" ht="20" customHeight="1" x14ac:dyDescent="0.8">
      <c r="A107" s="175"/>
      <c r="B107" s="61" t="s">
        <v>151</v>
      </c>
      <c r="C107" s="62" t="s">
        <v>64</v>
      </c>
      <c r="D107" s="63">
        <v>2</v>
      </c>
      <c r="E107" s="63">
        <v>3</v>
      </c>
      <c r="F107" s="63">
        <v>3</v>
      </c>
      <c r="G107" s="240"/>
      <c r="H107" s="241"/>
      <c r="I107" s="242"/>
      <c r="J107" s="240"/>
      <c r="K107" s="241">
        <v>3</v>
      </c>
      <c r="L107" s="242"/>
      <c r="M107" s="248">
        <f t="shared" si="3"/>
        <v>3</v>
      </c>
    </row>
    <row r="108" spans="1:14" ht="20" customHeight="1" x14ac:dyDescent="0.8">
      <c r="A108" s="175"/>
      <c r="B108" s="63" t="s">
        <v>150</v>
      </c>
      <c r="C108" s="65" t="s">
        <v>74</v>
      </c>
      <c r="D108" s="64">
        <v>1</v>
      </c>
      <c r="E108" s="64">
        <v>3</v>
      </c>
      <c r="F108" s="64">
        <v>2</v>
      </c>
      <c r="G108" s="240"/>
      <c r="H108" s="241"/>
      <c r="I108" s="242"/>
      <c r="J108" s="240"/>
      <c r="K108" s="241">
        <v>2</v>
      </c>
      <c r="L108" s="242"/>
      <c r="M108" s="248">
        <f t="shared" si="3"/>
        <v>2</v>
      </c>
    </row>
    <row r="109" spans="1:14" ht="20" customHeight="1" x14ac:dyDescent="0.8">
      <c r="A109" s="175"/>
      <c r="B109" s="63" t="s">
        <v>149</v>
      </c>
      <c r="C109" s="62" t="s">
        <v>65</v>
      </c>
      <c r="D109" s="63">
        <v>2</v>
      </c>
      <c r="E109" s="63">
        <v>3</v>
      </c>
      <c r="F109" s="63">
        <v>3</v>
      </c>
      <c r="G109" s="240"/>
      <c r="H109" s="241"/>
      <c r="I109" s="242"/>
      <c r="J109" s="240"/>
      <c r="K109" s="241"/>
      <c r="L109" s="242">
        <v>3</v>
      </c>
      <c r="M109" s="248">
        <f t="shared" si="3"/>
        <v>3</v>
      </c>
    </row>
    <row r="110" spans="1:14" ht="20" customHeight="1" x14ac:dyDescent="0.8">
      <c r="A110" s="175"/>
      <c r="B110" s="131"/>
      <c r="C110" s="132"/>
      <c r="D110" s="131"/>
      <c r="E110" s="131"/>
      <c r="F110" s="131"/>
      <c r="G110" s="240"/>
      <c r="H110" s="241"/>
      <c r="I110" s="242"/>
      <c r="J110" s="240"/>
      <c r="K110" s="241"/>
      <c r="L110" s="242"/>
      <c r="M110" s="248"/>
    </row>
    <row r="111" spans="1:14" ht="20" customHeight="1" thickBot="1" x14ac:dyDescent="0.85">
      <c r="A111" s="175"/>
      <c r="B111" s="119"/>
      <c r="C111" s="127"/>
      <c r="D111" s="119"/>
      <c r="E111" s="119"/>
      <c r="F111" s="119"/>
      <c r="G111" s="240"/>
      <c r="H111" s="241"/>
      <c r="I111" s="242"/>
      <c r="J111" s="240"/>
      <c r="K111" s="241"/>
      <c r="L111" s="242"/>
      <c r="M111" s="248"/>
    </row>
    <row r="112" spans="1:14" ht="20" customHeight="1" thickTop="1" thickBot="1" x14ac:dyDescent="0.85">
      <c r="A112" s="184"/>
      <c r="B112" s="185"/>
      <c r="C112" s="186"/>
      <c r="D112" s="185"/>
      <c r="E112" s="185"/>
      <c r="F112" s="187"/>
      <c r="G112" s="187"/>
      <c r="H112" s="187"/>
      <c r="I112" s="187"/>
      <c r="J112" s="187"/>
      <c r="K112" s="187"/>
      <c r="L112" s="187"/>
      <c r="M112" s="187"/>
      <c r="N112" s="189">
        <f>SUM(M102:M111)</f>
        <v>19</v>
      </c>
    </row>
    <row r="113" spans="1:14" ht="20.149999999999999" customHeight="1" thickTop="1" thickBot="1" x14ac:dyDescent="0.85">
      <c r="A113" s="351" t="s">
        <v>300</v>
      </c>
      <c r="B113" s="352"/>
      <c r="C113" s="352"/>
      <c r="D113" s="352"/>
      <c r="E113" s="352"/>
      <c r="F113" s="353"/>
      <c r="G113" s="204">
        <f>SUM(G102:G112)</f>
        <v>0</v>
      </c>
      <c r="H113" s="202">
        <f>SUM(H102:H112)</f>
        <v>7</v>
      </c>
      <c r="I113" s="203">
        <f>SUM(I102:I112)</f>
        <v>4</v>
      </c>
      <c r="J113" s="204">
        <f t="shared" ref="J113" si="4">SUM(J112)</f>
        <v>0</v>
      </c>
      <c r="K113" s="202">
        <f>SUM(K102:K112)</f>
        <v>5</v>
      </c>
      <c r="L113" s="203">
        <f>SUM(L102:L112)</f>
        <v>3</v>
      </c>
      <c r="M113" s="202">
        <f>SUM(G113:L113)</f>
        <v>19</v>
      </c>
    </row>
    <row r="114" spans="1:14" ht="30" customHeight="1" thickTop="1" thickBot="1" x14ac:dyDescent="0.85">
      <c r="A114" s="345" t="s">
        <v>304</v>
      </c>
      <c r="B114" s="346"/>
      <c r="C114" s="346"/>
      <c r="D114" s="346"/>
      <c r="E114" s="346"/>
      <c r="F114" s="347"/>
      <c r="G114" s="204">
        <f>G113+G100</f>
        <v>0</v>
      </c>
      <c r="H114" s="202">
        <f>SUM(H100+H113)</f>
        <v>27</v>
      </c>
      <c r="I114" s="203">
        <f>I113+I100</f>
        <v>26</v>
      </c>
      <c r="J114" s="204">
        <f>J113+J100</f>
        <v>4</v>
      </c>
      <c r="K114" s="202">
        <f>K113+K100</f>
        <v>21</v>
      </c>
      <c r="L114" s="203">
        <f>L113+L100</f>
        <v>27</v>
      </c>
      <c r="M114" s="202">
        <f>M113+M100</f>
        <v>105</v>
      </c>
      <c r="N114" s="205">
        <f>N112+N100</f>
        <v>105</v>
      </c>
    </row>
    <row r="115" spans="1:14" ht="24.5" thickTop="1" x14ac:dyDescent="0.8"/>
  </sheetData>
  <mergeCells count="19">
    <mergeCell ref="A114:F114"/>
    <mergeCell ref="B31:E31"/>
    <mergeCell ref="B36:E36"/>
    <mergeCell ref="B39:E39"/>
    <mergeCell ref="A100:C100"/>
    <mergeCell ref="A101:F101"/>
    <mergeCell ref="A113:F113"/>
    <mergeCell ref="B28:E28"/>
    <mergeCell ref="A5:N5"/>
    <mergeCell ref="A6:N6"/>
    <mergeCell ref="A7:N7"/>
    <mergeCell ref="A8:N8"/>
    <mergeCell ref="A9:N9"/>
    <mergeCell ref="A10:N10"/>
    <mergeCell ref="A13:C13"/>
    <mergeCell ref="B15:E15"/>
    <mergeCell ref="B16:F16"/>
    <mergeCell ref="B20:E20"/>
    <mergeCell ref="B27:E27"/>
  </mergeCells>
  <pageMargins left="1" right="0.2" top="0.25" bottom="0.14173228299999999" header="0.25" footer="0.25"/>
  <pageSetup paperSize="9" scale="90" orientation="portrait" horizontalDpi="4294967293" verticalDpi="300" r:id="rId1"/>
  <headerFooter>
    <oddHeader>&amp;R&amp;P จาก &amp;N</oddHeader>
  </headerFooter>
  <rowBreaks count="3" manualBreakCount="3">
    <brk id="44" max="13" man="1"/>
    <brk id="72" max="13" man="1"/>
    <brk id="87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M186"/>
  <sheetViews>
    <sheetView view="pageBreakPreview" topLeftCell="A172" zoomScale="85" zoomScaleNormal="120" zoomScaleSheetLayoutView="85" zoomScalePageLayoutView="112" workbookViewId="0">
      <selection activeCell="B189" sqref="B189"/>
    </sheetView>
  </sheetViews>
  <sheetFormatPr defaultRowHeight="22" customHeight="1" x14ac:dyDescent="0.6"/>
  <cols>
    <col min="1" max="1" width="14.58203125" style="4" customWidth="1"/>
    <col min="2" max="2" width="48.5" style="4" customWidth="1"/>
    <col min="3" max="5" width="6.08203125" style="4" customWidth="1"/>
    <col min="6" max="255" width="8.58203125" style="4"/>
    <col min="256" max="257" width="6.58203125" style="4" customWidth="1"/>
    <col min="258" max="258" width="45.75" style="4" customWidth="1"/>
    <col min="259" max="261" width="7.08203125" style="4" customWidth="1"/>
    <col min="262" max="511" width="8.58203125" style="4"/>
    <col min="512" max="513" width="6.58203125" style="4" customWidth="1"/>
    <col min="514" max="514" width="45.75" style="4" customWidth="1"/>
    <col min="515" max="517" width="7.08203125" style="4" customWidth="1"/>
    <col min="518" max="767" width="8.58203125" style="4"/>
    <col min="768" max="769" width="6.58203125" style="4" customWidth="1"/>
    <col min="770" max="770" width="45.75" style="4" customWidth="1"/>
    <col min="771" max="773" width="7.08203125" style="4" customWidth="1"/>
    <col min="774" max="1023" width="8.58203125" style="4"/>
    <col min="1024" max="1025" width="6.58203125" style="4" customWidth="1"/>
    <col min="1026" max="1026" width="45.75" style="4" customWidth="1"/>
    <col min="1027" max="1029" width="7.08203125" style="4" customWidth="1"/>
    <col min="1030" max="1279" width="8.58203125" style="4"/>
    <col min="1280" max="1281" width="6.58203125" style="4" customWidth="1"/>
    <col min="1282" max="1282" width="45.75" style="4" customWidth="1"/>
    <col min="1283" max="1285" width="7.08203125" style="4" customWidth="1"/>
    <col min="1286" max="1535" width="8.58203125" style="4"/>
    <col min="1536" max="1537" width="6.58203125" style="4" customWidth="1"/>
    <col min="1538" max="1538" width="45.75" style="4" customWidth="1"/>
    <col min="1539" max="1541" width="7.08203125" style="4" customWidth="1"/>
    <col min="1542" max="1791" width="8.58203125" style="4"/>
    <col min="1792" max="1793" width="6.58203125" style="4" customWidth="1"/>
    <col min="1794" max="1794" width="45.75" style="4" customWidth="1"/>
    <col min="1795" max="1797" width="7.08203125" style="4" customWidth="1"/>
    <col min="1798" max="2047" width="8.58203125" style="4"/>
    <col min="2048" max="2049" width="6.58203125" style="4" customWidth="1"/>
    <col min="2050" max="2050" width="45.75" style="4" customWidth="1"/>
    <col min="2051" max="2053" width="7.08203125" style="4" customWidth="1"/>
    <col min="2054" max="2303" width="8.58203125" style="4"/>
    <col min="2304" max="2305" width="6.58203125" style="4" customWidth="1"/>
    <col min="2306" max="2306" width="45.75" style="4" customWidth="1"/>
    <col min="2307" max="2309" width="7.08203125" style="4" customWidth="1"/>
    <col min="2310" max="2559" width="8.58203125" style="4"/>
    <col min="2560" max="2561" width="6.58203125" style="4" customWidth="1"/>
    <col min="2562" max="2562" width="45.75" style="4" customWidth="1"/>
    <col min="2563" max="2565" width="7.08203125" style="4" customWidth="1"/>
    <col min="2566" max="2815" width="8.58203125" style="4"/>
    <col min="2816" max="2817" width="6.58203125" style="4" customWidth="1"/>
    <col min="2818" max="2818" width="45.75" style="4" customWidth="1"/>
    <col min="2819" max="2821" width="7.08203125" style="4" customWidth="1"/>
    <col min="2822" max="3071" width="8.58203125" style="4"/>
    <col min="3072" max="3073" width="6.58203125" style="4" customWidth="1"/>
    <col min="3074" max="3074" width="45.75" style="4" customWidth="1"/>
    <col min="3075" max="3077" width="7.08203125" style="4" customWidth="1"/>
    <col min="3078" max="3327" width="8.58203125" style="4"/>
    <col min="3328" max="3329" width="6.58203125" style="4" customWidth="1"/>
    <col min="3330" max="3330" width="45.75" style="4" customWidth="1"/>
    <col min="3331" max="3333" width="7.08203125" style="4" customWidth="1"/>
    <col min="3334" max="3583" width="8.58203125" style="4"/>
    <col min="3584" max="3585" width="6.58203125" style="4" customWidth="1"/>
    <col min="3586" max="3586" width="45.75" style="4" customWidth="1"/>
    <col min="3587" max="3589" width="7.08203125" style="4" customWidth="1"/>
    <col min="3590" max="3839" width="8.58203125" style="4"/>
    <col min="3840" max="3841" width="6.58203125" style="4" customWidth="1"/>
    <col min="3842" max="3842" width="45.75" style="4" customWidth="1"/>
    <col min="3843" max="3845" width="7.08203125" style="4" customWidth="1"/>
    <col min="3846" max="4095" width="8.58203125" style="4"/>
    <col min="4096" max="4097" width="6.58203125" style="4" customWidth="1"/>
    <col min="4098" max="4098" width="45.75" style="4" customWidth="1"/>
    <col min="4099" max="4101" width="7.08203125" style="4" customWidth="1"/>
    <col min="4102" max="4351" width="8.58203125" style="4"/>
    <col min="4352" max="4353" width="6.58203125" style="4" customWidth="1"/>
    <col min="4354" max="4354" width="45.75" style="4" customWidth="1"/>
    <col min="4355" max="4357" width="7.08203125" style="4" customWidth="1"/>
    <col min="4358" max="4607" width="8.58203125" style="4"/>
    <col min="4608" max="4609" width="6.58203125" style="4" customWidth="1"/>
    <col min="4610" max="4610" width="45.75" style="4" customWidth="1"/>
    <col min="4611" max="4613" width="7.08203125" style="4" customWidth="1"/>
    <col min="4614" max="4863" width="8.58203125" style="4"/>
    <col min="4864" max="4865" width="6.58203125" style="4" customWidth="1"/>
    <col min="4866" max="4866" width="45.75" style="4" customWidth="1"/>
    <col min="4867" max="4869" width="7.08203125" style="4" customWidth="1"/>
    <col min="4870" max="5119" width="8.58203125" style="4"/>
    <col min="5120" max="5121" width="6.58203125" style="4" customWidth="1"/>
    <col min="5122" max="5122" width="45.75" style="4" customWidth="1"/>
    <col min="5123" max="5125" width="7.08203125" style="4" customWidth="1"/>
    <col min="5126" max="5375" width="8.58203125" style="4"/>
    <col min="5376" max="5377" width="6.58203125" style="4" customWidth="1"/>
    <col min="5378" max="5378" width="45.75" style="4" customWidth="1"/>
    <col min="5379" max="5381" width="7.08203125" style="4" customWidth="1"/>
    <col min="5382" max="5631" width="8.58203125" style="4"/>
    <col min="5632" max="5633" width="6.58203125" style="4" customWidth="1"/>
    <col min="5634" max="5634" width="45.75" style="4" customWidth="1"/>
    <col min="5635" max="5637" width="7.08203125" style="4" customWidth="1"/>
    <col min="5638" max="5887" width="8.58203125" style="4"/>
    <col min="5888" max="5889" width="6.58203125" style="4" customWidth="1"/>
    <col min="5890" max="5890" width="45.75" style="4" customWidth="1"/>
    <col min="5891" max="5893" width="7.08203125" style="4" customWidth="1"/>
    <col min="5894" max="6143" width="8.58203125" style="4"/>
    <col min="6144" max="6145" width="6.58203125" style="4" customWidth="1"/>
    <col min="6146" max="6146" width="45.75" style="4" customWidth="1"/>
    <col min="6147" max="6149" width="7.08203125" style="4" customWidth="1"/>
    <col min="6150" max="6399" width="8.58203125" style="4"/>
    <col min="6400" max="6401" width="6.58203125" style="4" customWidth="1"/>
    <col min="6402" max="6402" width="45.75" style="4" customWidth="1"/>
    <col min="6403" max="6405" width="7.08203125" style="4" customWidth="1"/>
    <col min="6406" max="6655" width="8.58203125" style="4"/>
    <col min="6656" max="6657" width="6.58203125" style="4" customWidth="1"/>
    <col min="6658" max="6658" width="45.75" style="4" customWidth="1"/>
    <col min="6659" max="6661" width="7.08203125" style="4" customWidth="1"/>
    <col min="6662" max="6911" width="8.58203125" style="4"/>
    <col min="6912" max="6913" width="6.58203125" style="4" customWidth="1"/>
    <col min="6914" max="6914" width="45.75" style="4" customWidth="1"/>
    <col min="6915" max="6917" width="7.08203125" style="4" customWidth="1"/>
    <col min="6918" max="7167" width="8.58203125" style="4"/>
    <col min="7168" max="7169" width="6.58203125" style="4" customWidth="1"/>
    <col min="7170" max="7170" width="45.75" style="4" customWidth="1"/>
    <col min="7171" max="7173" width="7.08203125" style="4" customWidth="1"/>
    <col min="7174" max="7423" width="8.58203125" style="4"/>
    <col min="7424" max="7425" width="6.58203125" style="4" customWidth="1"/>
    <col min="7426" max="7426" width="45.75" style="4" customWidth="1"/>
    <col min="7427" max="7429" width="7.08203125" style="4" customWidth="1"/>
    <col min="7430" max="7679" width="8.58203125" style="4"/>
    <col min="7680" max="7681" width="6.58203125" style="4" customWidth="1"/>
    <col min="7682" max="7682" width="45.75" style="4" customWidth="1"/>
    <col min="7683" max="7685" width="7.08203125" style="4" customWidth="1"/>
    <col min="7686" max="7935" width="8.58203125" style="4"/>
    <col min="7936" max="7937" width="6.58203125" style="4" customWidth="1"/>
    <col min="7938" max="7938" width="45.75" style="4" customWidth="1"/>
    <col min="7939" max="7941" width="7.08203125" style="4" customWidth="1"/>
    <col min="7942" max="8191" width="8.58203125" style="4"/>
    <col min="8192" max="8193" width="6.58203125" style="4" customWidth="1"/>
    <col min="8194" max="8194" width="45.75" style="4" customWidth="1"/>
    <col min="8195" max="8197" width="7.08203125" style="4" customWidth="1"/>
    <col min="8198" max="8447" width="8.58203125" style="4"/>
    <col min="8448" max="8449" width="6.58203125" style="4" customWidth="1"/>
    <col min="8450" max="8450" width="45.75" style="4" customWidth="1"/>
    <col min="8451" max="8453" width="7.08203125" style="4" customWidth="1"/>
    <col min="8454" max="8703" width="8.58203125" style="4"/>
    <col min="8704" max="8705" width="6.58203125" style="4" customWidth="1"/>
    <col min="8706" max="8706" width="45.75" style="4" customWidth="1"/>
    <col min="8707" max="8709" width="7.08203125" style="4" customWidth="1"/>
    <col min="8710" max="8959" width="8.58203125" style="4"/>
    <col min="8960" max="8961" width="6.58203125" style="4" customWidth="1"/>
    <col min="8962" max="8962" width="45.75" style="4" customWidth="1"/>
    <col min="8963" max="8965" width="7.08203125" style="4" customWidth="1"/>
    <col min="8966" max="9215" width="8.58203125" style="4"/>
    <col min="9216" max="9217" width="6.58203125" style="4" customWidth="1"/>
    <col min="9218" max="9218" width="45.75" style="4" customWidth="1"/>
    <col min="9219" max="9221" width="7.08203125" style="4" customWidth="1"/>
    <col min="9222" max="9471" width="8.58203125" style="4"/>
    <col min="9472" max="9473" width="6.58203125" style="4" customWidth="1"/>
    <col min="9474" max="9474" width="45.75" style="4" customWidth="1"/>
    <col min="9475" max="9477" width="7.08203125" style="4" customWidth="1"/>
    <col min="9478" max="9727" width="8.58203125" style="4"/>
    <col min="9728" max="9729" width="6.58203125" style="4" customWidth="1"/>
    <col min="9730" max="9730" width="45.75" style="4" customWidth="1"/>
    <col min="9731" max="9733" width="7.08203125" style="4" customWidth="1"/>
    <col min="9734" max="9983" width="8.58203125" style="4"/>
    <col min="9984" max="9985" width="6.58203125" style="4" customWidth="1"/>
    <col min="9986" max="9986" width="45.75" style="4" customWidth="1"/>
    <col min="9987" max="9989" width="7.08203125" style="4" customWidth="1"/>
    <col min="9990" max="10239" width="8.58203125" style="4"/>
    <col min="10240" max="10241" width="6.58203125" style="4" customWidth="1"/>
    <col min="10242" max="10242" width="45.75" style="4" customWidth="1"/>
    <col min="10243" max="10245" width="7.08203125" style="4" customWidth="1"/>
    <col min="10246" max="10495" width="8.58203125" style="4"/>
    <col min="10496" max="10497" width="6.58203125" style="4" customWidth="1"/>
    <col min="10498" max="10498" width="45.75" style="4" customWidth="1"/>
    <col min="10499" max="10501" width="7.08203125" style="4" customWidth="1"/>
    <col min="10502" max="10751" width="8.58203125" style="4"/>
    <col min="10752" max="10753" width="6.58203125" style="4" customWidth="1"/>
    <col min="10754" max="10754" width="45.75" style="4" customWidth="1"/>
    <col min="10755" max="10757" width="7.08203125" style="4" customWidth="1"/>
    <col min="10758" max="11007" width="8.58203125" style="4"/>
    <col min="11008" max="11009" width="6.58203125" style="4" customWidth="1"/>
    <col min="11010" max="11010" width="45.75" style="4" customWidth="1"/>
    <col min="11011" max="11013" width="7.08203125" style="4" customWidth="1"/>
    <col min="11014" max="11263" width="8.58203125" style="4"/>
    <col min="11264" max="11265" width="6.58203125" style="4" customWidth="1"/>
    <col min="11266" max="11266" width="45.75" style="4" customWidth="1"/>
    <col min="11267" max="11269" width="7.08203125" style="4" customWidth="1"/>
    <col min="11270" max="11519" width="8.58203125" style="4"/>
    <col min="11520" max="11521" width="6.58203125" style="4" customWidth="1"/>
    <col min="11522" max="11522" width="45.75" style="4" customWidth="1"/>
    <col min="11523" max="11525" width="7.08203125" style="4" customWidth="1"/>
    <col min="11526" max="11775" width="8.58203125" style="4"/>
    <col min="11776" max="11777" width="6.58203125" style="4" customWidth="1"/>
    <col min="11778" max="11778" width="45.75" style="4" customWidth="1"/>
    <col min="11779" max="11781" width="7.08203125" style="4" customWidth="1"/>
    <col min="11782" max="12031" width="8.58203125" style="4"/>
    <col min="12032" max="12033" width="6.58203125" style="4" customWidth="1"/>
    <col min="12034" max="12034" width="45.75" style="4" customWidth="1"/>
    <col min="12035" max="12037" width="7.08203125" style="4" customWidth="1"/>
    <col min="12038" max="12287" width="8.58203125" style="4"/>
    <col min="12288" max="12289" width="6.58203125" style="4" customWidth="1"/>
    <col min="12290" max="12290" width="45.75" style="4" customWidth="1"/>
    <col min="12291" max="12293" width="7.08203125" style="4" customWidth="1"/>
    <col min="12294" max="12543" width="8.58203125" style="4"/>
    <col min="12544" max="12545" width="6.58203125" style="4" customWidth="1"/>
    <col min="12546" max="12546" width="45.75" style="4" customWidth="1"/>
    <col min="12547" max="12549" width="7.08203125" style="4" customWidth="1"/>
    <col min="12550" max="12799" width="8.58203125" style="4"/>
    <col min="12800" max="12801" width="6.58203125" style="4" customWidth="1"/>
    <col min="12802" max="12802" width="45.75" style="4" customWidth="1"/>
    <col min="12803" max="12805" width="7.08203125" style="4" customWidth="1"/>
    <col min="12806" max="13055" width="8.58203125" style="4"/>
    <col min="13056" max="13057" width="6.58203125" style="4" customWidth="1"/>
    <col min="13058" max="13058" width="45.75" style="4" customWidth="1"/>
    <col min="13059" max="13061" width="7.08203125" style="4" customWidth="1"/>
    <col min="13062" max="13311" width="8.58203125" style="4"/>
    <col min="13312" max="13313" width="6.58203125" style="4" customWidth="1"/>
    <col min="13314" max="13314" width="45.75" style="4" customWidth="1"/>
    <col min="13315" max="13317" width="7.08203125" style="4" customWidth="1"/>
    <col min="13318" max="13567" width="8.58203125" style="4"/>
    <col min="13568" max="13569" width="6.58203125" style="4" customWidth="1"/>
    <col min="13570" max="13570" width="45.75" style="4" customWidth="1"/>
    <col min="13571" max="13573" width="7.08203125" style="4" customWidth="1"/>
    <col min="13574" max="13823" width="8.58203125" style="4"/>
    <col min="13824" max="13825" width="6.58203125" style="4" customWidth="1"/>
    <col min="13826" max="13826" width="45.75" style="4" customWidth="1"/>
    <col min="13827" max="13829" width="7.08203125" style="4" customWidth="1"/>
    <col min="13830" max="14079" width="8.58203125" style="4"/>
    <col min="14080" max="14081" width="6.58203125" style="4" customWidth="1"/>
    <col min="14082" max="14082" width="45.75" style="4" customWidth="1"/>
    <col min="14083" max="14085" width="7.08203125" style="4" customWidth="1"/>
    <col min="14086" max="14335" width="8.58203125" style="4"/>
    <col min="14336" max="14337" width="6.58203125" style="4" customWidth="1"/>
    <col min="14338" max="14338" width="45.75" style="4" customWidth="1"/>
    <col min="14339" max="14341" width="7.08203125" style="4" customWidth="1"/>
    <col min="14342" max="14591" width="8.58203125" style="4"/>
    <col min="14592" max="14593" width="6.58203125" style="4" customWidth="1"/>
    <col min="14594" max="14594" width="45.75" style="4" customWidth="1"/>
    <col min="14595" max="14597" width="7.08203125" style="4" customWidth="1"/>
    <col min="14598" max="14847" width="8.58203125" style="4"/>
    <col min="14848" max="14849" width="6.58203125" style="4" customWidth="1"/>
    <col min="14850" max="14850" width="45.75" style="4" customWidth="1"/>
    <col min="14851" max="14853" width="7.08203125" style="4" customWidth="1"/>
    <col min="14854" max="15103" width="8.58203125" style="4"/>
    <col min="15104" max="15105" width="6.58203125" style="4" customWidth="1"/>
    <col min="15106" max="15106" width="45.75" style="4" customWidth="1"/>
    <col min="15107" max="15109" width="7.08203125" style="4" customWidth="1"/>
    <col min="15110" max="15359" width="8.58203125" style="4"/>
    <col min="15360" max="15361" width="6.58203125" style="4" customWidth="1"/>
    <col min="15362" max="15362" width="45.75" style="4" customWidth="1"/>
    <col min="15363" max="15365" width="7.08203125" style="4" customWidth="1"/>
    <col min="15366" max="15615" width="8.58203125" style="4"/>
    <col min="15616" max="15617" width="6.58203125" style="4" customWidth="1"/>
    <col min="15618" max="15618" width="45.75" style="4" customWidth="1"/>
    <col min="15619" max="15621" width="7.08203125" style="4" customWidth="1"/>
    <col min="15622" max="15871" width="8.58203125" style="4"/>
    <col min="15872" max="15873" width="6.58203125" style="4" customWidth="1"/>
    <col min="15874" max="15874" width="45.75" style="4" customWidth="1"/>
    <col min="15875" max="15877" width="7.08203125" style="4" customWidth="1"/>
    <col min="15878" max="16127" width="8.58203125" style="4"/>
    <col min="16128" max="16129" width="6.58203125" style="4" customWidth="1"/>
    <col min="16130" max="16130" width="45.75" style="4" customWidth="1"/>
    <col min="16131" max="16133" width="7.08203125" style="4" customWidth="1"/>
    <col min="16134" max="16384" width="8.58203125" style="4"/>
  </cols>
  <sheetData>
    <row r="1" spans="1:13" s="32" customFormat="1" ht="22" customHeight="1" x14ac:dyDescent="0.8">
      <c r="A1" s="310" t="s">
        <v>365</v>
      </c>
      <c r="B1" s="310"/>
      <c r="C1" s="310"/>
      <c r="D1" s="310"/>
      <c r="E1" s="310"/>
    </row>
    <row r="2" spans="1:13" s="3" customFormat="1" ht="22" customHeight="1" x14ac:dyDescent="0.3">
      <c r="A2" s="335" t="s">
        <v>47</v>
      </c>
      <c r="B2" s="335"/>
      <c r="C2" s="335"/>
      <c r="D2" s="335"/>
      <c r="E2" s="335"/>
    </row>
    <row r="3" spans="1:13" s="3" customFormat="1" ht="22" customHeight="1" x14ac:dyDescent="0.3">
      <c r="A3" s="310" t="s">
        <v>0</v>
      </c>
      <c r="B3" s="310"/>
      <c r="C3" s="310"/>
      <c r="D3" s="310"/>
      <c r="E3" s="310"/>
      <c r="H3" s="310"/>
      <c r="I3" s="310"/>
      <c r="J3" s="310"/>
      <c r="K3" s="310"/>
      <c r="L3" s="310"/>
      <c r="M3" s="310"/>
    </row>
    <row r="4" spans="1:13" s="3" customFormat="1" ht="22" customHeight="1" x14ac:dyDescent="0.3">
      <c r="A4" s="336" t="s">
        <v>384</v>
      </c>
      <c r="B4" s="310"/>
      <c r="C4" s="310"/>
      <c r="D4" s="310"/>
      <c r="E4" s="310"/>
    </row>
    <row r="5" spans="1:13" ht="11.15" customHeight="1" x14ac:dyDescent="0.6"/>
    <row r="6" spans="1:13" s="6" customFormat="1" ht="20" customHeight="1" x14ac:dyDescent="0.3">
      <c r="A6" s="5" t="s">
        <v>1</v>
      </c>
      <c r="B6" s="5" t="s">
        <v>2</v>
      </c>
      <c r="C6" s="5" t="s">
        <v>3</v>
      </c>
      <c r="D6" s="5" t="s">
        <v>4</v>
      </c>
      <c r="E6" s="5" t="s">
        <v>5</v>
      </c>
    </row>
    <row r="7" spans="1:13" s="6" customFormat="1" ht="20" customHeight="1" x14ac:dyDescent="0.3">
      <c r="A7" s="48"/>
      <c r="B7" s="8" t="s">
        <v>39</v>
      </c>
      <c r="C7" s="49"/>
      <c r="D7" s="49"/>
      <c r="E7" s="49"/>
    </row>
    <row r="8" spans="1:13" s="6" customFormat="1" ht="20" customHeight="1" x14ac:dyDescent="0.3">
      <c r="A8" s="63" t="s">
        <v>156</v>
      </c>
      <c r="B8" s="62" t="s">
        <v>61</v>
      </c>
      <c r="C8" s="63">
        <v>2</v>
      </c>
      <c r="D8" s="63">
        <v>3</v>
      </c>
      <c r="E8" s="63">
        <v>3</v>
      </c>
    </row>
    <row r="9" spans="1:13" s="6" customFormat="1" ht="20" customHeight="1" x14ac:dyDescent="0.3">
      <c r="A9" s="61" t="s">
        <v>155</v>
      </c>
      <c r="B9" s="62" t="s">
        <v>73</v>
      </c>
      <c r="C9" s="63">
        <v>1</v>
      </c>
      <c r="D9" s="63">
        <v>3</v>
      </c>
      <c r="E9" s="63">
        <v>2</v>
      </c>
    </row>
    <row r="10" spans="1:13" s="6" customFormat="1" ht="20" customHeight="1" x14ac:dyDescent="0.3">
      <c r="A10" s="61" t="s">
        <v>154</v>
      </c>
      <c r="B10" s="62" t="s">
        <v>76</v>
      </c>
      <c r="C10" s="63">
        <v>0</v>
      </c>
      <c r="D10" s="63">
        <v>6</v>
      </c>
      <c r="E10" s="63">
        <v>2</v>
      </c>
    </row>
    <row r="11" spans="1:13" s="6" customFormat="1" ht="20" customHeight="1" x14ac:dyDescent="0.3">
      <c r="A11" s="37"/>
      <c r="B11" s="14"/>
      <c r="C11" s="13"/>
      <c r="D11" s="13"/>
      <c r="E11" s="13"/>
    </row>
    <row r="12" spans="1:13" ht="20" customHeight="1" x14ac:dyDescent="0.6">
      <c r="A12" s="15"/>
      <c r="B12" s="16" t="s">
        <v>190</v>
      </c>
      <c r="C12" s="17"/>
      <c r="D12" s="17"/>
      <c r="E12" s="17"/>
    </row>
    <row r="13" spans="1:13" ht="20" customHeight="1" x14ac:dyDescent="0.6">
      <c r="A13" s="61" t="s">
        <v>102</v>
      </c>
      <c r="B13" s="62" t="s">
        <v>69</v>
      </c>
      <c r="C13" s="63">
        <v>2</v>
      </c>
      <c r="D13" s="63">
        <v>2</v>
      </c>
      <c r="E13" s="63">
        <v>3</v>
      </c>
    </row>
    <row r="14" spans="1:13" s="3" customFormat="1" ht="20" customHeight="1" x14ac:dyDescent="0.3">
      <c r="A14" s="61" t="s">
        <v>125</v>
      </c>
      <c r="B14" s="62" t="s">
        <v>209</v>
      </c>
      <c r="C14" s="63">
        <v>3</v>
      </c>
      <c r="D14" s="63">
        <v>0</v>
      </c>
      <c r="E14" s="63">
        <v>3</v>
      </c>
    </row>
    <row r="15" spans="1:13" s="3" customFormat="1" ht="20" customHeight="1" x14ac:dyDescent="0.3">
      <c r="A15" s="61" t="s">
        <v>104</v>
      </c>
      <c r="B15" s="62" t="s">
        <v>72</v>
      </c>
      <c r="C15" s="63">
        <v>2</v>
      </c>
      <c r="D15" s="63">
        <v>0</v>
      </c>
      <c r="E15" s="63">
        <v>2</v>
      </c>
    </row>
    <row r="16" spans="1:13" s="3" customFormat="1" ht="20" customHeight="1" x14ac:dyDescent="0.3">
      <c r="A16" s="73" t="s">
        <v>103</v>
      </c>
      <c r="B16" s="72" t="s">
        <v>91</v>
      </c>
      <c r="C16" s="63">
        <v>3</v>
      </c>
      <c r="D16" s="63">
        <v>0</v>
      </c>
      <c r="E16" s="63">
        <v>3</v>
      </c>
    </row>
    <row r="17" spans="1:5" s="3" customFormat="1" ht="20" customHeight="1" x14ac:dyDescent="0.3">
      <c r="A17" s="10"/>
      <c r="B17" s="16" t="s">
        <v>6</v>
      </c>
      <c r="C17" s="12"/>
      <c r="D17" s="12"/>
      <c r="E17" s="12"/>
    </row>
    <row r="18" spans="1:5" s="3" customFormat="1" ht="20" customHeight="1" x14ac:dyDescent="0.3">
      <c r="A18" s="13"/>
      <c r="B18" s="57" t="s">
        <v>30</v>
      </c>
      <c r="C18" s="13"/>
      <c r="D18" s="13"/>
      <c r="E18" s="13"/>
    </row>
    <row r="19" spans="1:5" ht="20" customHeight="1" x14ac:dyDescent="0.6">
      <c r="A19" s="63" t="s">
        <v>106</v>
      </c>
      <c r="B19" s="66" t="s">
        <v>19</v>
      </c>
      <c r="C19" s="63">
        <v>3</v>
      </c>
      <c r="D19" s="63">
        <v>0</v>
      </c>
      <c r="E19" s="63">
        <v>3</v>
      </c>
    </row>
    <row r="20" spans="1:5" ht="20" customHeight="1" x14ac:dyDescent="0.6">
      <c r="A20" s="63"/>
      <c r="B20" s="66"/>
      <c r="C20" s="63"/>
      <c r="D20" s="63"/>
      <c r="E20" s="63"/>
    </row>
    <row r="21" spans="1:5" ht="20" customHeight="1" x14ac:dyDescent="0.8">
      <c r="A21" s="19"/>
      <c r="B21" s="16" t="s">
        <v>197</v>
      </c>
      <c r="C21" s="21"/>
      <c r="D21" s="21"/>
      <c r="E21" s="21"/>
    </row>
    <row r="22" spans="1:5" ht="20" customHeight="1" x14ac:dyDescent="0.6">
      <c r="A22" s="63" t="s">
        <v>118</v>
      </c>
      <c r="B22" s="66" t="s">
        <v>51</v>
      </c>
      <c r="C22" s="70">
        <v>2</v>
      </c>
      <c r="D22" s="70">
        <v>3</v>
      </c>
      <c r="E22" s="70">
        <v>3</v>
      </c>
    </row>
    <row r="23" spans="1:5" ht="20" customHeight="1" x14ac:dyDescent="0.6">
      <c r="A23" s="12"/>
      <c r="B23" s="52"/>
      <c r="C23" s="51"/>
      <c r="D23" s="51"/>
      <c r="E23" s="51"/>
    </row>
    <row r="24" spans="1:5" ht="20" customHeight="1" x14ac:dyDescent="0.6">
      <c r="A24" s="23"/>
      <c r="B24" s="16" t="s">
        <v>40</v>
      </c>
      <c r="C24" s="24"/>
      <c r="D24" s="24"/>
      <c r="E24" s="24"/>
    </row>
    <row r="25" spans="1:5" ht="20" customHeight="1" x14ac:dyDescent="0.6">
      <c r="A25" s="23"/>
      <c r="B25" s="16"/>
      <c r="C25" s="24"/>
      <c r="D25" s="24"/>
      <c r="E25" s="24"/>
    </row>
    <row r="26" spans="1:5" ht="20" customHeight="1" x14ac:dyDescent="0.6">
      <c r="A26" s="15"/>
      <c r="B26" s="16" t="s">
        <v>11</v>
      </c>
      <c r="C26" s="15"/>
      <c r="D26" s="15"/>
      <c r="E26" s="15"/>
    </row>
    <row r="27" spans="1:5" ht="20" customHeight="1" x14ac:dyDescent="0.6">
      <c r="A27" s="15"/>
      <c r="B27" s="16" t="s">
        <v>12</v>
      </c>
      <c r="C27" s="15"/>
      <c r="D27" s="15"/>
      <c r="E27" s="15"/>
    </row>
    <row r="28" spans="1:5" ht="20" customHeight="1" x14ac:dyDescent="0.6">
      <c r="A28" s="15"/>
      <c r="B28" s="16" t="s">
        <v>198</v>
      </c>
      <c r="C28" s="15"/>
      <c r="D28" s="15"/>
      <c r="E28" s="15"/>
    </row>
    <row r="29" spans="1:5" ht="20" customHeight="1" x14ac:dyDescent="0.8">
      <c r="A29" s="64" t="s">
        <v>139</v>
      </c>
      <c r="B29" s="65" t="s">
        <v>85</v>
      </c>
      <c r="C29" s="64">
        <v>2</v>
      </c>
      <c r="D29" s="64">
        <v>3</v>
      </c>
      <c r="E29" s="64">
        <v>3</v>
      </c>
    </row>
    <row r="30" spans="1:5" ht="20" customHeight="1" x14ac:dyDescent="0.6">
      <c r="A30" s="23"/>
      <c r="B30" s="16" t="s">
        <v>159</v>
      </c>
      <c r="C30" s="24"/>
      <c r="D30" s="24"/>
      <c r="E30" s="24"/>
    </row>
    <row r="31" spans="1:5" ht="20" customHeight="1" x14ac:dyDescent="0.8">
      <c r="A31" s="64" t="s">
        <v>100</v>
      </c>
      <c r="B31" s="65" t="s">
        <v>101</v>
      </c>
      <c r="C31" s="64">
        <v>0</v>
      </c>
      <c r="D31" s="64">
        <v>2</v>
      </c>
      <c r="E31" s="64">
        <v>0</v>
      </c>
    </row>
    <row r="32" spans="1:5" ht="20" customHeight="1" x14ac:dyDescent="0.6">
      <c r="A32" s="337" t="s">
        <v>15</v>
      </c>
      <c r="B32" s="338"/>
      <c r="C32" s="29">
        <f>SUM(C7:C31)</f>
        <v>20</v>
      </c>
      <c r="D32" s="29">
        <f t="shared" ref="D32:E32" si="0">SUM(D7:D31)</f>
        <v>22</v>
      </c>
      <c r="E32" s="29">
        <f t="shared" si="0"/>
        <v>27</v>
      </c>
    </row>
    <row r="33" spans="1:13" ht="20" customHeight="1" x14ac:dyDescent="0.6">
      <c r="A33" s="333" t="s">
        <v>16</v>
      </c>
      <c r="B33" s="334"/>
      <c r="C33" s="339">
        <f>C32+D32</f>
        <v>42</v>
      </c>
      <c r="D33" s="339"/>
      <c r="E33" s="31"/>
    </row>
    <row r="34" spans="1:13" s="32" customFormat="1" ht="22" customHeight="1" x14ac:dyDescent="0.8">
      <c r="A34" s="33"/>
      <c r="B34" s="33"/>
      <c r="C34" s="33"/>
      <c r="D34" s="33"/>
      <c r="E34" s="34"/>
    </row>
    <row r="35" spans="1:13" s="32" customFormat="1" ht="22" customHeight="1" x14ac:dyDescent="0.8">
      <c r="A35" s="35"/>
      <c r="B35" s="35"/>
      <c r="C35" s="35"/>
      <c r="D35" s="35"/>
      <c r="E35" s="36"/>
    </row>
    <row r="36" spans="1:13" s="32" customFormat="1" ht="22" customHeight="1" x14ac:dyDescent="0.8">
      <c r="A36" s="340" t="s">
        <v>17</v>
      </c>
      <c r="B36" s="340"/>
      <c r="C36" s="340"/>
      <c r="D36" s="35"/>
      <c r="E36" s="36"/>
    </row>
    <row r="37" spans="1:13" s="32" customFormat="1" ht="22" customHeight="1" x14ac:dyDescent="0.8">
      <c r="A37" s="35"/>
      <c r="B37" s="35"/>
      <c r="C37" s="35"/>
      <c r="D37" s="35"/>
      <c r="E37" s="36"/>
    </row>
    <row r="38" spans="1:13" s="2" customFormat="1" ht="22" customHeight="1" x14ac:dyDescent="0.3">
      <c r="A38" s="310" t="s">
        <v>365</v>
      </c>
      <c r="B38" s="310"/>
      <c r="C38" s="310"/>
      <c r="D38" s="310"/>
      <c r="E38" s="310"/>
      <c r="F38" s="1"/>
    </row>
    <row r="39" spans="1:13" s="3" customFormat="1" ht="22" customHeight="1" x14ac:dyDescent="0.3">
      <c r="A39" s="335" t="s">
        <v>47</v>
      </c>
      <c r="B39" s="335"/>
      <c r="C39" s="335"/>
      <c r="D39" s="335"/>
      <c r="E39" s="335"/>
    </row>
    <row r="40" spans="1:13" s="3" customFormat="1" ht="22" customHeight="1" x14ac:dyDescent="0.3">
      <c r="A40" s="310" t="s">
        <v>0</v>
      </c>
      <c r="B40" s="310"/>
      <c r="C40" s="310"/>
      <c r="D40" s="310"/>
      <c r="E40" s="310"/>
      <c r="H40" s="310"/>
      <c r="I40" s="310"/>
      <c r="J40" s="310"/>
      <c r="K40" s="310"/>
      <c r="L40" s="310"/>
      <c r="M40" s="310"/>
    </row>
    <row r="41" spans="1:13" s="3" customFormat="1" ht="22" customHeight="1" x14ac:dyDescent="0.3">
      <c r="A41" s="336" t="s">
        <v>385</v>
      </c>
      <c r="B41" s="310"/>
      <c r="C41" s="310"/>
      <c r="D41" s="310"/>
      <c r="E41" s="310"/>
    </row>
    <row r="42" spans="1:13" ht="11.15" customHeight="1" x14ac:dyDescent="0.6"/>
    <row r="43" spans="1:13" s="6" customFormat="1" ht="20" customHeight="1" x14ac:dyDescent="0.3">
      <c r="A43" s="5" t="s">
        <v>1</v>
      </c>
      <c r="B43" s="5" t="s">
        <v>2</v>
      </c>
      <c r="C43" s="5" t="s">
        <v>3</v>
      </c>
      <c r="D43" s="5" t="s">
        <v>4</v>
      </c>
      <c r="E43" s="5" t="s">
        <v>5</v>
      </c>
    </row>
    <row r="44" spans="1:13" ht="20" customHeight="1" x14ac:dyDescent="0.6">
      <c r="A44" s="7"/>
      <c r="B44" s="8" t="s">
        <v>192</v>
      </c>
      <c r="C44" s="9"/>
      <c r="D44" s="9"/>
      <c r="E44" s="9"/>
    </row>
    <row r="45" spans="1:13" ht="20" customHeight="1" x14ac:dyDescent="0.6">
      <c r="A45" s="63" t="s">
        <v>152</v>
      </c>
      <c r="B45" s="62" t="s">
        <v>62</v>
      </c>
      <c r="C45" s="63">
        <v>1</v>
      </c>
      <c r="D45" s="63">
        <v>2</v>
      </c>
      <c r="E45" s="63">
        <v>2</v>
      </c>
    </row>
    <row r="46" spans="1:13" ht="20" customHeight="1" x14ac:dyDescent="0.6">
      <c r="A46" s="61" t="s">
        <v>153</v>
      </c>
      <c r="B46" s="62" t="s">
        <v>75</v>
      </c>
      <c r="C46" s="63">
        <v>1</v>
      </c>
      <c r="D46" s="63">
        <v>3</v>
      </c>
      <c r="E46" s="63">
        <v>2</v>
      </c>
    </row>
    <row r="47" spans="1:13" ht="20" customHeight="1" x14ac:dyDescent="0.6">
      <c r="A47" s="55"/>
      <c r="B47" s="16" t="s">
        <v>41</v>
      </c>
      <c r="C47" s="12"/>
      <c r="D47" s="12"/>
      <c r="E47" s="12"/>
    </row>
    <row r="48" spans="1:13" ht="20" customHeight="1" x14ac:dyDescent="0.6">
      <c r="A48" s="61" t="s">
        <v>122</v>
      </c>
      <c r="B48" s="62" t="s">
        <v>185</v>
      </c>
      <c r="C48" s="63">
        <v>3</v>
      </c>
      <c r="D48" s="63">
        <v>0</v>
      </c>
      <c r="E48" s="63">
        <v>3</v>
      </c>
    </row>
    <row r="49" spans="1:5" ht="20" customHeight="1" x14ac:dyDescent="0.6">
      <c r="A49" s="73" t="s">
        <v>105</v>
      </c>
      <c r="B49" s="71" t="s">
        <v>334</v>
      </c>
      <c r="C49" s="63">
        <v>2</v>
      </c>
      <c r="D49" s="63">
        <v>2</v>
      </c>
      <c r="E49" s="63">
        <v>3</v>
      </c>
    </row>
    <row r="50" spans="1:5" ht="20" customHeight="1" x14ac:dyDescent="0.6">
      <c r="A50" s="73" t="s">
        <v>147</v>
      </c>
      <c r="B50" s="72" t="s">
        <v>92</v>
      </c>
      <c r="C50" s="63">
        <v>3</v>
      </c>
      <c r="D50" s="63">
        <v>0</v>
      </c>
      <c r="E50" s="63">
        <v>3</v>
      </c>
    </row>
    <row r="51" spans="1:5" s="3" customFormat="1" ht="20" customHeight="1" x14ac:dyDescent="0.3">
      <c r="A51" s="61" t="s">
        <v>123</v>
      </c>
      <c r="B51" s="62" t="s">
        <v>70</v>
      </c>
      <c r="C51" s="63">
        <v>0</v>
      </c>
      <c r="D51" s="63">
        <v>2</v>
      </c>
      <c r="E51" s="63">
        <v>1</v>
      </c>
    </row>
    <row r="52" spans="1:5" s="3" customFormat="1" ht="20" customHeight="1" x14ac:dyDescent="0.3">
      <c r="A52" s="10"/>
      <c r="B52" s="16" t="s">
        <v>6</v>
      </c>
      <c r="C52" s="12"/>
      <c r="D52" s="12"/>
      <c r="E52" s="12"/>
    </row>
    <row r="53" spans="1:5" s="3" customFormat="1" ht="20" customHeight="1" x14ac:dyDescent="0.3">
      <c r="A53" s="13"/>
      <c r="B53" s="16" t="s">
        <v>199</v>
      </c>
      <c r="C53" s="13"/>
      <c r="D53" s="13"/>
      <c r="E53" s="13"/>
    </row>
    <row r="54" spans="1:5" ht="20" customHeight="1" x14ac:dyDescent="0.8">
      <c r="A54" s="64" t="s">
        <v>108</v>
      </c>
      <c r="B54" s="65" t="s">
        <v>210</v>
      </c>
      <c r="C54" s="64">
        <v>2</v>
      </c>
      <c r="D54" s="64">
        <v>2</v>
      </c>
      <c r="E54" s="64">
        <v>3</v>
      </c>
    </row>
    <row r="55" spans="1:5" ht="20" customHeight="1" x14ac:dyDescent="0.6">
      <c r="A55" s="61"/>
      <c r="B55" s="62"/>
      <c r="C55" s="63"/>
      <c r="D55" s="63"/>
      <c r="E55" s="63"/>
    </row>
    <row r="56" spans="1:5" ht="20" customHeight="1" x14ac:dyDescent="0.6">
      <c r="A56" s="15"/>
      <c r="B56" s="16" t="s">
        <v>49</v>
      </c>
      <c r="C56" s="17"/>
      <c r="D56" s="17"/>
      <c r="E56" s="17"/>
    </row>
    <row r="57" spans="1:5" ht="20" customHeight="1" x14ac:dyDescent="0.6">
      <c r="A57" s="63" t="s">
        <v>111</v>
      </c>
      <c r="B57" s="66" t="s">
        <v>8</v>
      </c>
      <c r="C57" s="63">
        <v>3</v>
      </c>
      <c r="D57" s="63">
        <v>0</v>
      </c>
      <c r="E57" s="63">
        <v>3</v>
      </c>
    </row>
    <row r="58" spans="1:5" ht="20" customHeight="1" x14ac:dyDescent="0.6">
      <c r="A58" s="63" t="s">
        <v>110</v>
      </c>
      <c r="B58" s="71" t="s">
        <v>48</v>
      </c>
      <c r="C58" s="68">
        <v>2</v>
      </c>
      <c r="D58" s="68">
        <v>3</v>
      </c>
      <c r="E58" s="68">
        <v>3</v>
      </c>
    </row>
    <row r="59" spans="1:5" ht="20" customHeight="1" x14ac:dyDescent="0.8">
      <c r="A59" s="67" t="s">
        <v>130</v>
      </c>
      <c r="B59" s="65" t="s">
        <v>9</v>
      </c>
      <c r="C59" s="64">
        <v>2</v>
      </c>
      <c r="D59" s="64">
        <v>2</v>
      </c>
      <c r="E59" s="64">
        <v>3</v>
      </c>
    </row>
    <row r="60" spans="1:5" ht="20" customHeight="1" x14ac:dyDescent="0.6">
      <c r="A60" s="12"/>
      <c r="B60" s="47"/>
      <c r="C60" s="54"/>
      <c r="D60" s="54"/>
      <c r="E60" s="54"/>
    </row>
    <row r="61" spans="1:5" ht="20" customHeight="1" x14ac:dyDescent="0.8">
      <c r="A61" s="21"/>
      <c r="B61" s="16" t="s">
        <v>200</v>
      </c>
      <c r="C61" s="21"/>
      <c r="D61" s="21"/>
      <c r="E61" s="21"/>
    </row>
    <row r="62" spans="1:5" ht="20" customHeight="1" x14ac:dyDescent="0.6">
      <c r="A62" s="15"/>
      <c r="B62" s="16" t="s">
        <v>11</v>
      </c>
      <c r="C62" s="15"/>
      <c r="D62" s="15"/>
      <c r="E62" s="15"/>
    </row>
    <row r="63" spans="1:5" ht="20" customHeight="1" x14ac:dyDescent="0.6">
      <c r="A63" s="15"/>
      <c r="B63" s="16" t="s">
        <v>12</v>
      </c>
      <c r="C63" s="15"/>
      <c r="D63" s="15"/>
      <c r="E63" s="15"/>
    </row>
    <row r="64" spans="1:5" ht="20" customHeight="1" x14ac:dyDescent="0.6">
      <c r="A64" s="15"/>
      <c r="B64" s="16"/>
      <c r="C64" s="15"/>
      <c r="D64" s="15"/>
      <c r="E64" s="15"/>
    </row>
    <row r="65" spans="1:13" ht="20" customHeight="1" x14ac:dyDescent="0.6">
      <c r="A65" s="15"/>
      <c r="B65" s="57" t="s">
        <v>29</v>
      </c>
      <c r="C65" s="15"/>
      <c r="D65" s="15"/>
      <c r="E65" s="15"/>
    </row>
    <row r="66" spans="1:13" ht="20" customHeight="1" x14ac:dyDescent="0.6">
      <c r="A66" s="17"/>
      <c r="B66" s="25"/>
      <c r="C66" s="17"/>
      <c r="D66" s="17"/>
      <c r="E66" s="17"/>
    </row>
    <row r="67" spans="1:13" ht="20" customHeight="1" x14ac:dyDescent="0.6">
      <c r="A67" s="15"/>
      <c r="B67" s="57" t="s">
        <v>159</v>
      </c>
      <c r="C67" s="17"/>
      <c r="D67" s="17"/>
      <c r="E67" s="17"/>
    </row>
    <row r="68" spans="1:13" ht="20" customHeight="1" x14ac:dyDescent="0.8">
      <c r="A68" s="64" t="s">
        <v>99</v>
      </c>
      <c r="B68" s="65" t="s">
        <v>22</v>
      </c>
      <c r="C68" s="64">
        <v>0</v>
      </c>
      <c r="D68" s="64">
        <v>2</v>
      </c>
      <c r="E68" s="64">
        <v>0</v>
      </c>
    </row>
    <row r="69" spans="1:13" ht="20" customHeight="1" x14ac:dyDescent="0.6">
      <c r="A69" s="337" t="s">
        <v>15</v>
      </c>
      <c r="B69" s="338"/>
      <c r="C69" s="29">
        <f>SUM(C44:C68)</f>
        <v>19</v>
      </c>
      <c r="D69" s="29">
        <f t="shared" ref="D69:E69" si="1">SUM(D44:D68)</f>
        <v>18</v>
      </c>
      <c r="E69" s="29">
        <f t="shared" si="1"/>
        <v>26</v>
      </c>
    </row>
    <row r="70" spans="1:13" ht="20" customHeight="1" x14ac:dyDescent="0.6">
      <c r="A70" s="333" t="s">
        <v>16</v>
      </c>
      <c r="B70" s="334"/>
      <c r="C70" s="339">
        <f>C69+D69</f>
        <v>37</v>
      </c>
      <c r="D70" s="339"/>
      <c r="E70" s="31"/>
    </row>
    <row r="71" spans="1:13" s="32" customFormat="1" ht="10.5" customHeight="1" x14ac:dyDescent="0.8">
      <c r="A71" s="33"/>
      <c r="B71" s="33"/>
      <c r="C71" s="33"/>
      <c r="D71" s="33"/>
      <c r="E71" s="34"/>
    </row>
    <row r="72" spans="1:13" s="32" customFormat="1" ht="18" customHeight="1" x14ac:dyDescent="0.8">
      <c r="A72" s="35"/>
      <c r="B72" s="35"/>
      <c r="C72" s="35"/>
      <c r="D72" s="35"/>
      <c r="E72" s="36"/>
    </row>
    <row r="73" spans="1:13" s="32" customFormat="1" ht="21.75" customHeight="1" x14ac:dyDescent="0.8">
      <c r="A73" s="340" t="s">
        <v>17</v>
      </c>
      <c r="B73" s="340"/>
      <c r="C73" s="340"/>
      <c r="D73" s="35"/>
      <c r="E73" s="36"/>
    </row>
    <row r="74" spans="1:13" s="32" customFormat="1" ht="47.25" customHeight="1" x14ac:dyDescent="0.8">
      <c r="A74" s="35"/>
      <c r="B74" s="35"/>
      <c r="C74" s="35"/>
      <c r="D74" s="35"/>
      <c r="E74" s="36"/>
    </row>
    <row r="75" spans="1:13" s="2" customFormat="1" ht="22" customHeight="1" x14ac:dyDescent="0.3">
      <c r="A75" s="310" t="s">
        <v>365</v>
      </c>
      <c r="B75" s="310"/>
      <c r="C75" s="310"/>
      <c r="D75" s="310"/>
      <c r="E75" s="310"/>
      <c r="F75" s="1"/>
    </row>
    <row r="76" spans="1:13" s="3" customFormat="1" ht="22" customHeight="1" x14ac:dyDescent="0.3">
      <c r="A76" s="335" t="s">
        <v>47</v>
      </c>
      <c r="B76" s="335"/>
      <c r="C76" s="335"/>
      <c r="D76" s="335"/>
      <c r="E76" s="335"/>
    </row>
    <row r="77" spans="1:13" s="3" customFormat="1" ht="22" customHeight="1" x14ac:dyDescent="0.3">
      <c r="A77" s="310" t="s">
        <v>0</v>
      </c>
      <c r="B77" s="310"/>
      <c r="C77" s="310"/>
      <c r="D77" s="310"/>
      <c r="E77" s="310"/>
      <c r="H77" s="310"/>
      <c r="I77" s="310"/>
      <c r="J77" s="310"/>
      <c r="K77" s="310"/>
      <c r="L77" s="310"/>
      <c r="M77" s="310"/>
    </row>
    <row r="78" spans="1:13" s="3" customFormat="1" ht="22" customHeight="1" x14ac:dyDescent="0.3">
      <c r="A78" s="336" t="s">
        <v>386</v>
      </c>
      <c r="B78" s="310"/>
      <c r="C78" s="310"/>
      <c r="D78" s="310"/>
      <c r="E78" s="310"/>
    </row>
    <row r="79" spans="1:13" ht="11.15" customHeight="1" x14ac:dyDescent="0.6"/>
    <row r="80" spans="1:13" s="6" customFormat="1" ht="20" customHeight="1" x14ac:dyDescent="0.3">
      <c r="A80" s="5" t="s">
        <v>1</v>
      </c>
      <c r="B80" s="5" t="s">
        <v>2</v>
      </c>
      <c r="C80" s="5" t="s">
        <v>3</v>
      </c>
      <c r="D80" s="5" t="s">
        <v>4</v>
      </c>
      <c r="E80" s="5" t="s">
        <v>5</v>
      </c>
    </row>
    <row r="81" spans="1:5" ht="20" customHeight="1" x14ac:dyDescent="0.6">
      <c r="A81" s="7"/>
      <c r="B81" s="16" t="s">
        <v>23</v>
      </c>
      <c r="C81" s="17"/>
      <c r="D81" s="17"/>
      <c r="E81" s="17"/>
    </row>
    <row r="82" spans="1:5" ht="20" customHeight="1" x14ac:dyDescent="0.6">
      <c r="A82" s="13"/>
      <c r="B82" s="18"/>
      <c r="C82" s="13"/>
      <c r="D82" s="13"/>
      <c r="E82" s="13"/>
    </row>
    <row r="83" spans="1:5" ht="20" customHeight="1" x14ac:dyDescent="0.6">
      <c r="A83" s="13"/>
      <c r="B83" s="18"/>
      <c r="C83" s="13"/>
      <c r="D83" s="13"/>
      <c r="E83" s="13"/>
    </row>
    <row r="84" spans="1:5" s="3" customFormat="1" ht="20" customHeight="1" x14ac:dyDescent="0.3">
      <c r="A84" s="13"/>
      <c r="B84" s="18"/>
      <c r="C84" s="13"/>
      <c r="D84" s="13"/>
      <c r="E84" s="13"/>
    </row>
    <row r="85" spans="1:5" s="3" customFormat="1" ht="20" customHeight="1" x14ac:dyDescent="0.3">
      <c r="A85" s="13"/>
      <c r="B85" s="18"/>
      <c r="C85" s="13"/>
      <c r="D85" s="13"/>
      <c r="E85" s="13"/>
    </row>
    <row r="86" spans="1:5" s="3" customFormat="1" ht="20" customHeight="1" x14ac:dyDescent="0.3">
      <c r="A86" s="13"/>
      <c r="B86" s="14"/>
      <c r="C86" s="13"/>
      <c r="D86" s="13"/>
      <c r="E86" s="13"/>
    </row>
    <row r="87" spans="1:5" ht="20" customHeight="1" x14ac:dyDescent="0.6">
      <c r="A87" s="15"/>
      <c r="B87" s="16" t="s">
        <v>6</v>
      </c>
      <c r="C87" s="17"/>
      <c r="D87" s="17"/>
      <c r="E87" s="17"/>
    </row>
    <row r="88" spans="1:5" ht="20" customHeight="1" x14ac:dyDescent="0.6">
      <c r="A88" s="15"/>
      <c r="B88" s="16" t="s">
        <v>24</v>
      </c>
      <c r="C88" s="17"/>
      <c r="D88" s="17"/>
      <c r="E88" s="17"/>
    </row>
    <row r="89" spans="1:5" ht="20" customHeight="1" x14ac:dyDescent="0.6">
      <c r="A89" s="15"/>
      <c r="B89" s="16"/>
      <c r="C89" s="17"/>
      <c r="D89" s="17"/>
      <c r="E89" s="17"/>
    </row>
    <row r="90" spans="1:5" ht="20" customHeight="1" x14ac:dyDescent="0.6">
      <c r="A90" s="17"/>
      <c r="B90" s="22"/>
      <c r="C90" s="17"/>
      <c r="D90" s="17"/>
      <c r="E90" s="13"/>
    </row>
    <row r="91" spans="1:5" ht="20" customHeight="1" x14ac:dyDescent="0.6">
      <c r="A91" s="13"/>
      <c r="B91" s="18"/>
      <c r="C91" s="13"/>
      <c r="D91" s="13"/>
      <c r="E91" s="13"/>
    </row>
    <row r="92" spans="1:5" ht="20" customHeight="1" x14ac:dyDescent="0.6">
      <c r="A92" s="15"/>
      <c r="B92" s="16" t="s">
        <v>25</v>
      </c>
      <c r="C92" s="17"/>
      <c r="D92" s="17"/>
      <c r="E92" s="17"/>
    </row>
    <row r="93" spans="1:5" ht="20" customHeight="1" x14ac:dyDescent="0.6">
      <c r="A93" s="17"/>
      <c r="B93" s="22"/>
      <c r="C93" s="17"/>
      <c r="D93" s="17"/>
      <c r="E93" s="13"/>
    </row>
    <row r="94" spans="1:5" ht="20" customHeight="1" x14ac:dyDescent="0.6">
      <c r="A94" s="23"/>
      <c r="B94" s="16" t="s">
        <v>26</v>
      </c>
      <c r="C94" s="24"/>
      <c r="D94" s="24"/>
      <c r="E94" s="24"/>
    </row>
    <row r="95" spans="1:5" ht="20" customHeight="1" x14ac:dyDescent="0.6">
      <c r="A95" s="15"/>
      <c r="B95" s="16" t="s">
        <v>27</v>
      </c>
      <c r="C95" s="15"/>
      <c r="D95" s="15"/>
      <c r="E95" s="15"/>
    </row>
    <row r="96" spans="1:5" ht="20" customHeight="1" x14ac:dyDescent="0.8">
      <c r="A96" s="64" t="s">
        <v>60</v>
      </c>
      <c r="B96" s="65" t="s">
        <v>28</v>
      </c>
      <c r="C96" s="287">
        <v>0</v>
      </c>
      <c r="D96" s="287">
        <v>20</v>
      </c>
      <c r="E96" s="291">
        <v>4</v>
      </c>
    </row>
    <row r="97" spans="1:6" ht="20" customHeight="1" x14ac:dyDescent="0.7">
      <c r="A97" s="44"/>
      <c r="B97" s="45"/>
      <c r="C97" s="42"/>
      <c r="D97" s="42"/>
      <c r="E97" s="44"/>
    </row>
    <row r="98" spans="1:6" ht="20" customHeight="1" x14ac:dyDescent="0.6">
      <c r="A98" s="15"/>
      <c r="B98" s="16" t="s">
        <v>12</v>
      </c>
      <c r="C98" s="15"/>
      <c r="D98" s="15"/>
      <c r="E98" s="15"/>
    </row>
    <row r="99" spans="1:6" ht="20" customHeight="1" x14ac:dyDescent="0.6">
      <c r="A99" s="15"/>
      <c r="B99" s="16"/>
      <c r="C99" s="15"/>
      <c r="D99" s="15"/>
      <c r="E99" s="15"/>
    </row>
    <row r="100" spans="1:6" ht="20" customHeight="1" x14ac:dyDescent="0.6">
      <c r="A100" s="15"/>
      <c r="B100" s="16" t="s">
        <v>29</v>
      </c>
      <c r="C100" s="15"/>
      <c r="D100" s="15"/>
      <c r="E100" s="15"/>
    </row>
    <row r="101" spans="1:6" ht="20" customHeight="1" x14ac:dyDescent="0.6">
      <c r="A101" s="17"/>
      <c r="B101" s="22"/>
      <c r="C101" s="17"/>
      <c r="D101" s="17"/>
      <c r="E101" s="17"/>
    </row>
    <row r="102" spans="1:6" ht="20" customHeight="1" x14ac:dyDescent="0.6">
      <c r="A102" s="17"/>
      <c r="B102" s="25"/>
      <c r="C102" s="17"/>
      <c r="D102" s="17"/>
      <c r="E102" s="17"/>
    </row>
    <row r="103" spans="1:6" ht="20" customHeight="1" x14ac:dyDescent="0.6">
      <c r="A103" s="15"/>
      <c r="B103" s="25" t="s">
        <v>14</v>
      </c>
      <c r="C103" s="17"/>
      <c r="D103" s="17"/>
      <c r="E103" s="17"/>
    </row>
    <row r="104" spans="1:6" ht="20" customHeight="1" x14ac:dyDescent="0.8">
      <c r="A104" s="64"/>
      <c r="B104" s="65"/>
      <c r="C104" s="64"/>
      <c r="D104" s="64"/>
      <c r="E104" s="64"/>
    </row>
    <row r="105" spans="1:6" ht="20" customHeight="1" x14ac:dyDescent="0.6">
      <c r="A105" s="27"/>
      <c r="B105" s="28"/>
      <c r="C105" s="27"/>
      <c r="D105" s="27"/>
      <c r="E105" s="27"/>
    </row>
    <row r="106" spans="1:6" ht="20" customHeight="1" x14ac:dyDescent="0.6">
      <c r="A106" s="337" t="s">
        <v>15</v>
      </c>
      <c r="B106" s="338"/>
      <c r="C106" s="29">
        <f>SUM(C81:C105)</f>
        <v>0</v>
      </c>
      <c r="D106" s="29">
        <f>SUM(D81:D105)</f>
        <v>20</v>
      </c>
      <c r="E106" s="29">
        <f>SUM(E81:E105)</f>
        <v>4</v>
      </c>
    </row>
    <row r="107" spans="1:6" s="32" customFormat="1" ht="20" customHeight="1" x14ac:dyDescent="0.8">
      <c r="A107" s="333" t="s">
        <v>16</v>
      </c>
      <c r="B107" s="334"/>
      <c r="C107" s="339">
        <f>C106+D106</f>
        <v>20</v>
      </c>
      <c r="D107" s="339"/>
      <c r="E107" s="31"/>
    </row>
    <row r="108" spans="1:6" s="32" customFormat="1" ht="22" customHeight="1" x14ac:dyDescent="0.8">
      <c r="A108" s="33"/>
      <c r="B108" s="33"/>
      <c r="C108" s="33"/>
      <c r="D108" s="33"/>
      <c r="E108" s="34"/>
    </row>
    <row r="109" spans="1:6" s="32" customFormat="1" ht="22" customHeight="1" x14ac:dyDescent="0.8">
      <c r="A109" s="35"/>
      <c r="B109" s="35"/>
      <c r="C109" s="35"/>
      <c r="D109" s="35"/>
      <c r="E109" s="36"/>
    </row>
    <row r="110" spans="1:6" s="32" customFormat="1" ht="22" customHeight="1" x14ac:dyDescent="0.8">
      <c r="A110" s="340" t="s">
        <v>17</v>
      </c>
      <c r="B110" s="340"/>
      <c r="C110" s="340"/>
      <c r="D110" s="35"/>
      <c r="E110" s="36"/>
    </row>
    <row r="111" spans="1:6" s="32" customFormat="1" ht="22" customHeight="1" x14ac:dyDescent="0.8">
      <c r="A111" s="35"/>
      <c r="B111" s="35"/>
      <c r="C111" s="35"/>
      <c r="D111" s="35"/>
      <c r="E111" s="36"/>
    </row>
    <row r="112" spans="1:6" s="2" customFormat="1" ht="22" customHeight="1" x14ac:dyDescent="0.3">
      <c r="A112" s="310" t="s">
        <v>365</v>
      </c>
      <c r="B112" s="310"/>
      <c r="C112" s="310"/>
      <c r="D112" s="310"/>
      <c r="E112" s="310"/>
      <c r="F112" s="1"/>
    </row>
    <row r="113" spans="1:13" s="3" customFormat="1" ht="22" customHeight="1" x14ac:dyDescent="0.3">
      <c r="A113" s="335" t="s">
        <v>47</v>
      </c>
      <c r="B113" s="335"/>
      <c r="C113" s="335"/>
      <c r="D113" s="335"/>
      <c r="E113" s="335"/>
    </row>
    <row r="114" spans="1:13" s="3" customFormat="1" ht="22" customHeight="1" x14ac:dyDescent="0.3">
      <c r="A114" s="310" t="s">
        <v>0</v>
      </c>
      <c r="B114" s="310"/>
      <c r="C114" s="310"/>
      <c r="D114" s="310"/>
      <c r="E114" s="310"/>
      <c r="H114" s="310"/>
      <c r="I114" s="310"/>
      <c r="J114" s="310"/>
      <c r="K114" s="310"/>
      <c r="L114" s="310"/>
      <c r="M114" s="310"/>
    </row>
    <row r="115" spans="1:13" s="3" customFormat="1" ht="22" customHeight="1" x14ac:dyDescent="0.3">
      <c r="A115" s="336" t="s">
        <v>429</v>
      </c>
      <c r="B115" s="310"/>
      <c r="C115" s="310"/>
      <c r="D115" s="310"/>
      <c r="E115" s="310"/>
    </row>
    <row r="116" spans="1:13" ht="11.15" customHeight="1" x14ac:dyDescent="0.6"/>
    <row r="117" spans="1:13" s="6" customFormat="1" ht="20" customHeight="1" x14ac:dyDescent="0.3">
      <c r="A117" s="5" t="s">
        <v>1</v>
      </c>
      <c r="B117" s="5" t="s">
        <v>2</v>
      </c>
      <c r="C117" s="5" t="s">
        <v>3</v>
      </c>
      <c r="D117" s="5" t="s">
        <v>4</v>
      </c>
      <c r="E117" s="5" t="s">
        <v>5</v>
      </c>
    </row>
    <row r="118" spans="1:13" ht="20" customHeight="1" x14ac:dyDescent="0.6">
      <c r="A118" s="7"/>
      <c r="B118" s="16" t="s">
        <v>63</v>
      </c>
      <c r="C118" s="9"/>
      <c r="D118" s="9"/>
      <c r="E118" s="9"/>
    </row>
    <row r="119" spans="1:13" ht="20" customHeight="1" x14ac:dyDescent="0.6">
      <c r="A119" s="61" t="s">
        <v>151</v>
      </c>
      <c r="B119" s="62" t="s">
        <v>64</v>
      </c>
      <c r="C119" s="63">
        <v>2</v>
      </c>
      <c r="D119" s="63">
        <v>3</v>
      </c>
      <c r="E119" s="63">
        <v>3</v>
      </c>
    </row>
    <row r="120" spans="1:13" ht="20" customHeight="1" x14ac:dyDescent="0.8">
      <c r="A120" s="63" t="s">
        <v>150</v>
      </c>
      <c r="B120" s="65" t="s">
        <v>74</v>
      </c>
      <c r="C120" s="64">
        <v>1</v>
      </c>
      <c r="D120" s="64">
        <v>3</v>
      </c>
      <c r="E120" s="64">
        <v>2</v>
      </c>
    </row>
    <row r="121" spans="1:13" ht="20" customHeight="1" x14ac:dyDescent="0.9">
      <c r="A121" s="50"/>
      <c r="B121" s="16" t="s">
        <v>315</v>
      </c>
      <c r="C121" s="50"/>
      <c r="D121" s="50"/>
      <c r="E121" s="50"/>
    </row>
    <row r="122" spans="1:13" ht="20" customHeight="1" x14ac:dyDescent="0.6">
      <c r="A122" s="63" t="s">
        <v>126</v>
      </c>
      <c r="B122" s="66" t="s">
        <v>93</v>
      </c>
      <c r="C122" s="63">
        <v>0</v>
      </c>
      <c r="D122" s="63">
        <v>2</v>
      </c>
      <c r="E122" s="63">
        <v>1</v>
      </c>
    </row>
    <row r="123" spans="1:13" s="3" customFormat="1" ht="20" customHeight="1" x14ac:dyDescent="0.8">
      <c r="A123" s="64" t="s">
        <v>124</v>
      </c>
      <c r="B123" s="65" t="s">
        <v>71</v>
      </c>
      <c r="C123" s="64">
        <v>1</v>
      </c>
      <c r="D123" s="64">
        <v>2</v>
      </c>
      <c r="E123" s="64">
        <v>2</v>
      </c>
    </row>
    <row r="124" spans="1:13" ht="20" customHeight="1" x14ac:dyDescent="0.6">
      <c r="A124" s="15"/>
      <c r="B124" s="16" t="s">
        <v>6</v>
      </c>
      <c r="C124" s="17"/>
      <c r="D124" s="17"/>
      <c r="E124" s="17"/>
    </row>
    <row r="125" spans="1:13" ht="20" customHeight="1" x14ac:dyDescent="0.6">
      <c r="A125" s="15"/>
      <c r="B125" s="16" t="s">
        <v>431</v>
      </c>
      <c r="C125" s="17"/>
      <c r="D125" s="17"/>
      <c r="E125" s="17"/>
    </row>
    <row r="126" spans="1:13" ht="20" customHeight="1" x14ac:dyDescent="0.6">
      <c r="A126" s="63" t="s">
        <v>107</v>
      </c>
      <c r="B126" s="62" t="s">
        <v>52</v>
      </c>
      <c r="C126" s="63">
        <v>1</v>
      </c>
      <c r="D126" s="63">
        <v>0</v>
      </c>
      <c r="E126" s="63">
        <v>1</v>
      </c>
    </row>
    <row r="127" spans="1:13" ht="20" customHeight="1" x14ac:dyDescent="0.6">
      <c r="A127" s="61"/>
      <c r="B127" s="62"/>
      <c r="C127" s="63"/>
      <c r="D127" s="63"/>
      <c r="E127" s="63"/>
    </row>
    <row r="128" spans="1:13" ht="20" customHeight="1" x14ac:dyDescent="0.6">
      <c r="A128" s="10"/>
      <c r="B128" s="11"/>
      <c r="C128" s="12"/>
      <c r="D128" s="12"/>
      <c r="E128" s="12"/>
    </row>
    <row r="129" spans="1:5" ht="20" customHeight="1" x14ac:dyDescent="0.6">
      <c r="A129" s="15"/>
      <c r="B129" s="16" t="s">
        <v>35</v>
      </c>
      <c r="C129" s="17"/>
      <c r="D129" s="17"/>
      <c r="E129" s="17"/>
    </row>
    <row r="130" spans="1:5" ht="20" customHeight="1" x14ac:dyDescent="0.6">
      <c r="A130" s="63" t="s">
        <v>129</v>
      </c>
      <c r="B130" s="66" t="s">
        <v>36</v>
      </c>
      <c r="C130" s="63">
        <v>3</v>
      </c>
      <c r="D130" s="63">
        <v>0</v>
      </c>
      <c r="E130" s="63">
        <v>3</v>
      </c>
    </row>
    <row r="131" spans="1:5" ht="20" customHeight="1" x14ac:dyDescent="0.6">
      <c r="A131" s="61" t="s">
        <v>128</v>
      </c>
      <c r="B131" s="62" t="s">
        <v>50</v>
      </c>
      <c r="C131" s="63">
        <v>3</v>
      </c>
      <c r="D131" s="63">
        <v>0</v>
      </c>
      <c r="E131" s="63">
        <v>3</v>
      </c>
    </row>
    <row r="132" spans="1:5" ht="20" customHeight="1" x14ac:dyDescent="0.6">
      <c r="A132" s="10"/>
      <c r="B132" s="11"/>
      <c r="C132" s="12"/>
      <c r="D132" s="12"/>
      <c r="E132" s="12"/>
    </row>
    <row r="133" spans="1:5" ht="20" customHeight="1" x14ac:dyDescent="0.6">
      <c r="A133" s="23"/>
      <c r="B133" s="16" t="s">
        <v>32</v>
      </c>
      <c r="C133" s="24"/>
      <c r="D133" s="24"/>
      <c r="E133" s="24"/>
    </row>
    <row r="134" spans="1:5" ht="20" customHeight="1" x14ac:dyDescent="0.8">
      <c r="A134" s="64" t="s">
        <v>143</v>
      </c>
      <c r="B134" s="65" t="s">
        <v>56</v>
      </c>
      <c r="C134" s="64">
        <v>2</v>
      </c>
      <c r="D134" s="64">
        <v>3</v>
      </c>
      <c r="E134" s="64">
        <v>3</v>
      </c>
    </row>
    <row r="135" spans="1:5" ht="20" customHeight="1" x14ac:dyDescent="0.6">
      <c r="A135" s="73" t="s">
        <v>146</v>
      </c>
      <c r="B135" s="74" t="s">
        <v>55</v>
      </c>
      <c r="C135" s="73">
        <v>2</v>
      </c>
      <c r="D135" s="73">
        <v>3</v>
      </c>
      <c r="E135" s="73">
        <v>3</v>
      </c>
    </row>
    <row r="136" spans="1:5" ht="20" customHeight="1" x14ac:dyDescent="0.6">
      <c r="A136" s="10"/>
      <c r="B136" s="11"/>
      <c r="C136" s="12"/>
      <c r="D136" s="12"/>
      <c r="E136" s="12"/>
    </row>
    <row r="137" spans="1:5" ht="20" customHeight="1" x14ac:dyDescent="0.6">
      <c r="A137" s="15"/>
      <c r="B137" s="16" t="s">
        <v>11</v>
      </c>
      <c r="C137" s="15"/>
      <c r="D137" s="15"/>
      <c r="E137" s="15"/>
    </row>
    <row r="138" spans="1:5" ht="20" customHeight="1" x14ac:dyDescent="0.6">
      <c r="A138" s="15"/>
      <c r="B138" s="16" t="s">
        <v>202</v>
      </c>
      <c r="C138" s="15"/>
      <c r="D138" s="15"/>
      <c r="E138" s="15"/>
    </row>
    <row r="139" spans="1:5" ht="20" customHeight="1" x14ac:dyDescent="0.8">
      <c r="A139" s="63" t="s">
        <v>142</v>
      </c>
      <c r="B139" s="66" t="s">
        <v>58</v>
      </c>
      <c r="C139" s="287">
        <v>0</v>
      </c>
      <c r="D139" s="287">
        <v>4</v>
      </c>
      <c r="E139" s="291">
        <v>4</v>
      </c>
    </row>
    <row r="140" spans="1:5" ht="20" customHeight="1" x14ac:dyDescent="0.8">
      <c r="A140" s="21"/>
      <c r="B140" s="16" t="s">
        <v>201</v>
      </c>
      <c r="C140" s="21"/>
      <c r="D140" s="21"/>
      <c r="E140" s="21"/>
    </row>
    <row r="141" spans="1:5" ht="20" customHeight="1" x14ac:dyDescent="0.6">
      <c r="A141" s="15"/>
      <c r="B141" s="59" t="s">
        <v>159</v>
      </c>
      <c r="C141" s="17"/>
      <c r="D141" s="17"/>
      <c r="E141" s="17"/>
    </row>
    <row r="142" spans="1:5" ht="20" customHeight="1" x14ac:dyDescent="0.8">
      <c r="A142" s="64" t="s">
        <v>98</v>
      </c>
      <c r="B142" s="65" t="s">
        <v>34</v>
      </c>
      <c r="C142" s="64">
        <v>0</v>
      </c>
      <c r="D142" s="64">
        <v>2</v>
      </c>
      <c r="E142" s="64">
        <v>0</v>
      </c>
    </row>
    <row r="143" spans="1:5" ht="20" customHeight="1" x14ac:dyDescent="0.6">
      <c r="A143" s="27"/>
      <c r="B143" s="28"/>
      <c r="C143" s="27"/>
      <c r="D143" s="27"/>
      <c r="E143" s="27"/>
    </row>
    <row r="144" spans="1:5" ht="20" customHeight="1" x14ac:dyDescent="0.6">
      <c r="A144" s="337" t="s">
        <v>15</v>
      </c>
      <c r="B144" s="338"/>
      <c r="C144" s="29">
        <f>SUM(C118:C143)</f>
        <v>15</v>
      </c>
      <c r="D144" s="29">
        <f t="shared" ref="D144:E144" si="2">SUM(D118:D143)</f>
        <v>22</v>
      </c>
      <c r="E144" s="29">
        <f t="shared" si="2"/>
        <v>25</v>
      </c>
    </row>
    <row r="145" spans="1:13" s="32" customFormat="1" ht="20" customHeight="1" x14ac:dyDescent="0.8">
      <c r="A145" s="333" t="s">
        <v>16</v>
      </c>
      <c r="B145" s="334"/>
      <c r="C145" s="339">
        <f>C144+D144</f>
        <v>37</v>
      </c>
      <c r="D145" s="339"/>
      <c r="E145" s="31"/>
    </row>
    <row r="146" spans="1:13" s="32" customFormat="1" ht="22" customHeight="1" x14ac:dyDescent="0.8">
      <c r="A146" s="35"/>
      <c r="B146" s="35"/>
      <c r="C146" s="35"/>
      <c r="D146" s="35"/>
      <c r="E146" s="36"/>
    </row>
    <row r="147" spans="1:13" s="32" customFormat="1" ht="22" customHeight="1" x14ac:dyDescent="0.8">
      <c r="A147" s="340" t="s">
        <v>17</v>
      </c>
      <c r="B147" s="340"/>
      <c r="C147" s="340"/>
      <c r="D147" s="35"/>
      <c r="E147" s="36"/>
    </row>
    <row r="148" spans="1:13" s="2" customFormat="1" ht="38.5" customHeight="1" x14ac:dyDescent="0.8">
      <c r="A148" s="35"/>
      <c r="B148" s="35"/>
      <c r="C148" s="35"/>
      <c r="D148" s="35"/>
      <c r="E148" s="36"/>
      <c r="F148" s="1"/>
    </row>
    <row r="149" spans="1:13" s="3" customFormat="1" ht="22" customHeight="1" x14ac:dyDescent="0.3">
      <c r="A149" s="310" t="s">
        <v>365</v>
      </c>
      <c r="B149" s="310"/>
      <c r="C149" s="310"/>
      <c r="D149" s="310"/>
      <c r="E149" s="310"/>
    </row>
    <row r="150" spans="1:13" s="3" customFormat="1" ht="22" customHeight="1" x14ac:dyDescent="0.3">
      <c r="A150" s="335" t="s">
        <v>47</v>
      </c>
      <c r="B150" s="335"/>
      <c r="C150" s="335"/>
      <c r="D150" s="335"/>
      <c r="E150" s="335"/>
      <c r="H150" s="310"/>
      <c r="I150" s="310"/>
      <c r="J150" s="310"/>
      <c r="K150" s="310"/>
      <c r="L150" s="310"/>
      <c r="M150" s="310"/>
    </row>
    <row r="151" spans="1:13" s="3" customFormat="1" ht="22" customHeight="1" x14ac:dyDescent="0.3">
      <c r="A151" s="310" t="s">
        <v>0</v>
      </c>
      <c r="B151" s="310"/>
      <c r="C151" s="310"/>
      <c r="D151" s="310"/>
      <c r="E151" s="310"/>
    </row>
    <row r="152" spans="1:13" ht="18" customHeight="1" x14ac:dyDescent="0.6">
      <c r="A152" s="336" t="s">
        <v>387</v>
      </c>
      <c r="B152" s="336"/>
      <c r="C152" s="336"/>
      <c r="D152" s="336"/>
      <c r="E152" s="336"/>
    </row>
    <row r="153" spans="1:13" s="6" customFormat="1" ht="18" customHeight="1" x14ac:dyDescent="0.6">
      <c r="A153" s="4"/>
      <c r="B153" s="4"/>
      <c r="C153" s="4"/>
      <c r="D153" s="4"/>
      <c r="E153" s="4"/>
    </row>
    <row r="154" spans="1:13" ht="20" customHeight="1" x14ac:dyDescent="0.6">
      <c r="A154" s="5" t="s">
        <v>1</v>
      </c>
      <c r="B154" s="5" t="s">
        <v>2</v>
      </c>
      <c r="C154" s="5" t="s">
        <v>3</v>
      </c>
      <c r="D154" s="5" t="s">
        <v>4</v>
      </c>
      <c r="E154" s="5" t="s">
        <v>5</v>
      </c>
    </row>
    <row r="155" spans="1:13" ht="20" customHeight="1" x14ac:dyDescent="0.6">
      <c r="A155" s="15"/>
      <c r="B155" s="16" t="s">
        <v>195</v>
      </c>
      <c r="C155" s="17"/>
      <c r="D155" s="17"/>
      <c r="E155" s="17"/>
    </row>
    <row r="156" spans="1:13" ht="20" customHeight="1" x14ac:dyDescent="0.6">
      <c r="A156" s="63" t="s">
        <v>149</v>
      </c>
      <c r="B156" s="62" t="s">
        <v>65</v>
      </c>
      <c r="C156" s="63">
        <v>2</v>
      </c>
      <c r="D156" s="63">
        <v>3</v>
      </c>
      <c r="E156" s="63">
        <v>3</v>
      </c>
    </row>
    <row r="157" spans="1:13" ht="20" customHeight="1" x14ac:dyDescent="0.6">
      <c r="A157" s="15"/>
      <c r="B157" s="16"/>
      <c r="C157" s="17"/>
      <c r="D157" s="17"/>
      <c r="E157" s="17"/>
    </row>
    <row r="158" spans="1:13" ht="20" customHeight="1" x14ac:dyDescent="0.8">
      <c r="A158" s="21"/>
      <c r="B158" s="16" t="s">
        <v>163</v>
      </c>
      <c r="C158" s="21"/>
      <c r="D158" s="21"/>
      <c r="E158" s="21"/>
    </row>
    <row r="159" spans="1:13" ht="20" customHeight="1" x14ac:dyDescent="0.8">
      <c r="A159" s="64"/>
      <c r="B159" s="65"/>
      <c r="C159" s="64"/>
      <c r="D159" s="64"/>
      <c r="E159" s="64"/>
    </row>
    <row r="160" spans="1:13" ht="20" customHeight="1" x14ac:dyDescent="0.6">
      <c r="A160" s="15"/>
      <c r="B160" s="16" t="s">
        <v>6</v>
      </c>
      <c r="C160" s="17"/>
      <c r="D160" s="17"/>
      <c r="E160" s="17"/>
    </row>
    <row r="161" spans="1:5" ht="20" customHeight="1" x14ac:dyDescent="0.6">
      <c r="A161" s="15"/>
      <c r="B161" s="16" t="s">
        <v>430</v>
      </c>
      <c r="C161" s="17"/>
      <c r="D161" s="17"/>
      <c r="E161" s="17"/>
    </row>
    <row r="162" spans="1:5" ht="20" customHeight="1" x14ac:dyDescent="0.6">
      <c r="A162" s="63" t="s">
        <v>109</v>
      </c>
      <c r="B162" s="66" t="s">
        <v>335</v>
      </c>
      <c r="C162" s="63">
        <v>2</v>
      </c>
      <c r="D162" s="63">
        <v>2</v>
      </c>
      <c r="E162" s="63">
        <v>3</v>
      </c>
    </row>
    <row r="163" spans="1:5" ht="20" customHeight="1" x14ac:dyDescent="0.6">
      <c r="A163" s="63" t="s">
        <v>127</v>
      </c>
      <c r="B163" s="66" t="s">
        <v>20</v>
      </c>
      <c r="C163" s="63">
        <v>3</v>
      </c>
      <c r="D163" s="63">
        <v>0</v>
      </c>
      <c r="E163" s="63">
        <v>3</v>
      </c>
    </row>
    <row r="164" spans="1:5" ht="20" customHeight="1" x14ac:dyDescent="0.6">
      <c r="A164" s="61" t="s">
        <v>246</v>
      </c>
      <c r="B164" s="62" t="s">
        <v>336</v>
      </c>
      <c r="C164" s="63">
        <v>1</v>
      </c>
      <c r="D164" s="63">
        <v>2</v>
      </c>
      <c r="E164" s="63">
        <v>2</v>
      </c>
    </row>
    <row r="165" spans="1:5" ht="20" customHeight="1" x14ac:dyDescent="0.6">
      <c r="A165" s="15"/>
      <c r="B165" s="16" t="s">
        <v>43</v>
      </c>
      <c r="C165" s="17"/>
      <c r="D165" s="17"/>
      <c r="E165" s="17"/>
    </row>
    <row r="166" spans="1:5" ht="20" customHeight="1" x14ac:dyDescent="0.8">
      <c r="A166" s="64" t="s">
        <v>131</v>
      </c>
      <c r="B166" s="65" t="s">
        <v>31</v>
      </c>
      <c r="C166" s="64">
        <v>2</v>
      </c>
      <c r="D166" s="64">
        <v>2</v>
      </c>
      <c r="E166" s="64">
        <v>3</v>
      </c>
    </row>
    <row r="167" spans="1:5" ht="20" customHeight="1" x14ac:dyDescent="0.6">
      <c r="A167" s="12"/>
      <c r="B167" s="47"/>
      <c r="C167" s="12"/>
      <c r="D167" s="12"/>
      <c r="E167" s="12"/>
    </row>
    <row r="168" spans="1:5" ht="20" customHeight="1" x14ac:dyDescent="0.6">
      <c r="A168" s="23"/>
      <c r="B168" s="16" t="s">
        <v>44</v>
      </c>
      <c r="C168" s="24"/>
      <c r="D168" s="24"/>
      <c r="E168" s="24"/>
    </row>
    <row r="169" spans="1:5" ht="20" customHeight="1" x14ac:dyDescent="0.6">
      <c r="A169" s="63" t="s">
        <v>148</v>
      </c>
      <c r="B169" s="66" t="s">
        <v>53</v>
      </c>
      <c r="C169" s="63">
        <v>2</v>
      </c>
      <c r="D169" s="63">
        <v>3</v>
      </c>
      <c r="E169" s="63">
        <v>3</v>
      </c>
    </row>
    <row r="170" spans="1:5" ht="20" customHeight="1" x14ac:dyDescent="0.6">
      <c r="A170" s="68" t="s">
        <v>145</v>
      </c>
      <c r="B170" s="71" t="s">
        <v>33</v>
      </c>
      <c r="C170" s="68">
        <v>2</v>
      </c>
      <c r="D170" s="68">
        <v>3</v>
      </c>
      <c r="E170" s="63">
        <v>3</v>
      </c>
    </row>
    <row r="171" spans="1:5" ht="20" customHeight="1" x14ac:dyDescent="0.6">
      <c r="A171" s="51"/>
      <c r="B171" s="52"/>
      <c r="C171" s="51"/>
      <c r="D171" s="51"/>
      <c r="E171" s="12"/>
    </row>
    <row r="172" spans="1:5" ht="20" customHeight="1" x14ac:dyDescent="0.6">
      <c r="A172" s="15"/>
      <c r="B172" s="16" t="s">
        <v>11</v>
      </c>
      <c r="C172" s="15"/>
      <c r="D172" s="15"/>
      <c r="E172" s="15"/>
    </row>
    <row r="173" spans="1:5" ht="20" customHeight="1" x14ac:dyDescent="0.6">
      <c r="A173" s="15"/>
      <c r="B173" s="16" t="s">
        <v>203</v>
      </c>
      <c r="C173" s="15"/>
      <c r="D173" s="15"/>
      <c r="E173" s="15"/>
    </row>
    <row r="174" spans="1:5" ht="20" customHeight="1" x14ac:dyDescent="0.6">
      <c r="A174" s="15"/>
      <c r="B174" s="16"/>
      <c r="C174" s="15"/>
      <c r="D174" s="15"/>
      <c r="E174" s="15"/>
    </row>
    <row r="175" spans="1:5" ht="20" customHeight="1" x14ac:dyDescent="0.6">
      <c r="A175" s="15"/>
      <c r="B175" s="16" t="s">
        <v>57</v>
      </c>
      <c r="C175" s="15"/>
      <c r="D175" s="15"/>
      <c r="E175" s="15"/>
    </row>
    <row r="176" spans="1:5" ht="20" customHeight="1" x14ac:dyDescent="0.8">
      <c r="A176" s="64" t="s">
        <v>117</v>
      </c>
      <c r="B176" s="65" t="s">
        <v>77</v>
      </c>
      <c r="C176" s="64">
        <v>2</v>
      </c>
      <c r="D176" s="64">
        <v>3</v>
      </c>
      <c r="E176" s="64">
        <v>3</v>
      </c>
    </row>
    <row r="177" spans="1:5" ht="20" customHeight="1" x14ac:dyDescent="0.6">
      <c r="A177" s="17"/>
      <c r="B177" s="25"/>
      <c r="C177" s="17"/>
      <c r="D177" s="17"/>
      <c r="E177" s="17"/>
    </row>
    <row r="178" spans="1:5" ht="20" customHeight="1" x14ac:dyDescent="0.6">
      <c r="A178" s="15"/>
      <c r="B178" s="16" t="s">
        <v>159</v>
      </c>
      <c r="C178" s="17"/>
      <c r="D178" s="17"/>
      <c r="E178" s="17"/>
    </row>
    <row r="179" spans="1:5" ht="20" customHeight="1" x14ac:dyDescent="0.8">
      <c r="A179" s="64" t="s">
        <v>97</v>
      </c>
      <c r="B179" s="65" t="s">
        <v>37</v>
      </c>
      <c r="C179" s="64">
        <v>0</v>
      </c>
      <c r="D179" s="64">
        <v>2</v>
      </c>
      <c r="E179" s="64">
        <v>0</v>
      </c>
    </row>
    <row r="180" spans="1:5" ht="20" customHeight="1" x14ac:dyDescent="0.6">
      <c r="A180" s="27"/>
      <c r="B180" s="28"/>
      <c r="C180" s="27"/>
      <c r="D180" s="27"/>
      <c r="E180" s="27"/>
    </row>
    <row r="181" spans="1:5" s="32" customFormat="1" ht="20" customHeight="1" x14ac:dyDescent="0.8">
      <c r="A181" s="337" t="s">
        <v>15</v>
      </c>
      <c r="B181" s="338"/>
      <c r="C181" s="29">
        <f>SUM(C155:C180)</f>
        <v>16</v>
      </c>
      <c r="D181" s="29">
        <f t="shared" ref="D181:E181" si="3">SUM(D155:D180)</f>
        <v>20</v>
      </c>
      <c r="E181" s="29">
        <f t="shared" si="3"/>
        <v>23</v>
      </c>
    </row>
    <row r="182" spans="1:5" s="32" customFormat="1" ht="20" customHeight="1" x14ac:dyDescent="0.8">
      <c r="A182" s="321" t="s">
        <v>16</v>
      </c>
      <c r="B182" s="341"/>
      <c r="C182" s="321">
        <f>C181+D181</f>
        <v>36</v>
      </c>
      <c r="D182" s="341"/>
      <c r="E182" s="31"/>
    </row>
    <row r="183" spans="1:5" s="32" customFormat="1" ht="22" customHeight="1" x14ac:dyDescent="0.8">
      <c r="A183" s="33"/>
      <c r="B183" s="33"/>
      <c r="C183" s="33"/>
      <c r="D183" s="33"/>
      <c r="E183" s="34"/>
    </row>
    <row r="184" spans="1:5" s="32" customFormat="1" ht="22" customHeight="1" x14ac:dyDescent="0.8">
      <c r="A184" s="35"/>
      <c r="B184" s="35"/>
      <c r="C184" s="35"/>
      <c r="D184" s="35"/>
      <c r="E184" s="36"/>
    </row>
    <row r="185" spans="1:5" s="32" customFormat="1" ht="22" customHeight="1" x14ac:dyDescent="0.8">
      <c r="A185" s="340" t="s">
        <v>17</v>
      </c>
      <c r="B185" s="340"/>
      <c r="C185" s="340"/>
      <c r="D185" s="35"/>
      <c r="E185" s="36"/>
    </row>
    <row r="186" spans="1:5" ht="22" customHeight="1" x14ac:dyDescent="0.8">
      <c r="A186" s="35"/>
      <c r="B186" s="35"/>
      <c r="C186" s="35"/>
      <c r="D186" s="35"/>
      <c r="E186" s="36"/>
    </row>
  </sheetData>
  <mergeCells count="45">
    <mergeCell ref="H114:M114"/>
    <mergeCell ref="A115:E115"/>
    <mergeCell ref="A185:C185"/>
    <mergeCell ref="A147:C147"/>
    <mergeCell ref="A149:E149"/>
    <mergeCell ref="A150:E150"/>
    <mergeCell ref="A151:E151"/>
    <mergeCell ref="H150:M150"/>
    <mergeCell ref="A152:E152"/>
    <mergeCell ref="A181:B181"/>
    <mergeCell ref="A182:B182"/>
    <mergeCell ref="C182:D182"/>
    <mergeCell ref="H77:M77"/>
    <mergeCell ref="A78:E78"/>
    <mergeCell ref="A106:B106"/>
    <mergeCell ref="A107:B107"/>
    <mergeCell ref="C107:D107"/>
    <mergeCell ref="A77:E77"/>
    <mergeCell ref="A38:E38"/>
    <mergeCell ref="A39:E39"/>
    <mergeCell ref="A40:E40"/>
    <mergeCell ref="H40:M40"/>
    <mergeCell ref="A41:E41"/>
    <mergeCell ref="A1:E1"/>
    <mergeCell ref="A2:E2"/>
    <mergeCell ref="H3:M3"/>
    <mergeCell ref="A4:E4"/>
    <mergeCell ref="A36:C36"/>
    <mergeCell ref="A3:E3"/>
    <mergeCell ref="A32:B32"/>
    <mergeCell ref="A33:B33"/>
    <mergeCell ref="C33:D33"/>
    <mergeCell ref="A69:B69"/>
    <mergeCell ref="A70:B70"/>
    <mergeCell ref="C70:D70"/>
    <mergeCell ref="A144:B144"/>
    <mergeCell ref="C145:D145"/>
    <mergeCell ref="A73:C73"/>
    <mergeCell ref="A75:E75"/>
    <mergeCell ref="A76:E76"/>
    <mergeCell ref="A145:B145"/>
    <mergeCell ref="A110:C110"/>
    <mergeCell ref="A112:E112"/>
    <mergeCell ref="A113:E113"/>
    <mergeCell ref="A114:E114"/>
  </mergeCells>
  <pageMargins left="0.9" right="0.511811023622047" top="0.56496062999999996" bottom="0.118110236220472" header="0" footer="0"/>
  <pageSetup paperSize="9" orientation="portrait" horizontalDpi="4294967293" r:id="rId1"/>
  <headerFooter>
    <oddHeader>&amp;R&amp;P จาก &amp;N</oddHeader>
  </headerFooter>
  <rowBreaks count="4" manualBreakCount="4">
    <brk id="37" max="4" man="1"/>
    <brk id="74" max="4" man="1"/>
    <brk id="111" max="4" man="1"/>
    <brk id="148" max="4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4" tint="0.39997558519241921"/>
  </sheetPr>
  <dimension ref="A5:M51"/>
  <sheetViews>
    <sheetView view="pageBreakPreview" zoomScaleNormal="120" zoomScaleSheetLayoutView="100" workbookViewId="0">
      <selection activeCell="O15" sqref="O15"/>
    </sheetView>
  </sheetViews>
  <sheetFormatPr defaultColWidth="9" defaultRowHeight="24" x14ac:dyDescent="0.8"/>
  <cols>
    <col min="1" max="1" width="6.08203125" style="32" customWidth="1"/>
    <col min="2" max="2" width="5.58203125" style="89" customWidth="1"/>
    <col min="3" max="3" width="43.08203125" style="32" customWidth="1"/>
    <col min="4" max="4" width="9.58203125" style="32" customWidth="1"/>
    <col min="5" max="5" width="6.83203125" style="32" customWidth="1"/>
    <col min="6" max="6" width="9.83203125" style="32" customWidth="1"/>
    <col min="7" max="16384" width="9" style="32"/>
  </cols>
  <sheetData>
    <row r="5" spans="1:9" ht="8.25" customHeight="1" x14ac:dyDescent="0.8"/>
    <row r="6" spans="1:9" s="83" customFormat="1" ht="36" customHeight="1" x14ac:dyDescent="0.8">
      <c r="A6" s="312" t="s">
        <v>345</v>
      </c>
      <c r="B6" s="312"/>
      <c r="C6" s="312"/>
      <c r="D6" s="312"/>
      <c r="E6" s="312"/>
      <c r="F6" s="312"/>
    </row>
    <row r="7" spans="1:9" s="83" customFormat="1" ht="29.25" customHeight="1" x14ac:dyDescent="0.8">
      <c r="A7" s="313" t="s">
        <v>47</v>
      </c>
      <c r="B7" s="313"/>
      <c r="C7" s="313"/>
      <c r="D7" s="313"/>
      <c r="E7" s="313"/>
      <c r="F7" s="313"/>
    </row>
    <row r="8" spans="1:9" s="84" customFormat="1" ht="26.25" customHeight="1" x14ac:dyDescent="0.3">
      <c r="A8" s="314" t="s">
        <v>212</v>
      </c>
      <c r="B8" s="314"/>
      <c r="C8" s="314"/>
      <c r="D8" s="314"/>
      <c r="E8" s="314"/>
      <c r="F8" s="314"/>
      <c r="I8" s="84" t="s">
        <v>283</v>
      </c>
    </row>
    <row r="9" spans="1:9" s="84" customFormat="1" ht="26.25" customHeight="1" x14ac:dyDescent="0.3">
      <c r="A9" s="315" t="s">
        <v>213</v>
      </c>
      <c r="B9" s="315"/>
      <c r="C9" s="315"/>
      <c r="D9" s="315"/>
      <c r="E9" s="315"/>
      <c r="F9" s="315"/>
      <c r="H9" s="85" t="s">
        <v>214</v>
      </c>
    </row>
    <row r="10" spans="1:9" s="84" customFormat="1" ht="26.25" customHeight="1" x14ac:dyDescent="0.3">
      <c r="A10" s="316" t="s">
        <v>284</v>
      </c>
      <c r="B10" s="316"/>
      <c r="C10" s="316"/>
      <c r="D10" s="316"/>
      <c r="E10" s="316"/>
      <c r="F10" s="316"/>
    </row>
    <row r="11" spans="1:9" s="84" customFormat="1" ht="27" customHeight="1" x14ac:dyDescent="0.3">
      <c r="A11" s="316" t="s">
        <v>305</v>
      </c>
      <c r="B11" s="316"/>
      <c r="C11" s="316"/>
      <c r="D11" s="316"/>
      <c r="E11" s="316"/>
      <c r="F11" s="316"/>
    </row>
    <row r="12" spans="1:9" s="89" customFormat="1" ht="9.75" customHeight="1" x14ac:dyDescent="0.8">
      <c r="A12" s="32"/>
      <c r="B12" s="1"/>
      <c r="C12" s="227"/>
      <c r="D12" s="227"/>
      <c r="E12" s="72"/>
      <c r="F12" s="1"/>
    </row>
    <row r="13" spans="1:9" s="89" customFormat="1" ht="22" customHeight="1" x14ac:dyDescent="0.8">
      <c r="A13" s="86"/>
      <c r="B13" s="228" t="s">
        <v>388</v>
      </c>
      <c r="C13" s="88"/>
      <c r="D13" s="88" t="s">
        <v>216</v>
      </c>
      <c r="E13" s="229">
        <f>SUM(E15,E28,E35,E38)</f>
        <v>105</v>
      </c>
      <c r="F13" s="88" t="s">
        <v>217</v>
      </c>
    </row>
    <row r="14" spans="1:9" s="86" customFormat="1" ht="10.5" customHeight="1" x14ac:dyDescent="0.8">
      <c r="A14" s="89"/>
      <c r="B14" s="230"/>
      <c r="C14" s="230"/>
      <c r="D14" s="230"/>
      <c r="E14" s="231"/>
      <c r="F14" s="89"/>
    </row>
    <row r="15" spans="1:9" s="89" customFormat="1" ht="22" customHeight="1" x14ac:dyDescent="0.8">
      <c r="A15" s="32"/>
      <c r="B15" s="1" t="s">
        <v>286</v>
      </c>
      <c r="C15" s="1"/>
      <c r="D15" s="1"/>
      <c r="E15" s="232">
        <f>'สรุปโครงสร้าง_ส. 65 A 5-6 (ม.6)'!N44</f>
        <v>24</v>
      </c>
      <c r="F15" s="1" t="s">
        <v>217</v>
      </c>
    </row>
    <row r="16" spans="1:9" s="89" customFormat="1" ht="22" customHeight="1" x14ac:dyDescent="0.8">
      <c r="A16" s="32"/>
      <c r="B16" s="72">
        <v>1.1000000000000001</v>
      </c>
      <c r="C16" s="233" t="s">
        <v>221</v>
      </c>
      <c r="D16" s="227"/>
      <c r="E16" s="60">
        <f>'สรุปโครงสร้าง_ส. 65 A 5-6 (ม.6)'!N26</f>
        <v>9</v>
      </c>
      <c r="F16" s="1"/>
    </row>
    <row r="17" spans="1:9" s="89" customFormat="1" ht="22" customHeight="1" x14ac:dyDescent="0.8">
      <c r="A17" s="32"/>
      <c r="B17" s="1"/>
      <c r="C17" s="227" t="s">
        <v>222</v>
      </c>
      <c r="D17" s="227"/>
      <c r="E17" s="60">
        <f>'สรุปโครงสร้าง_ส. 65 A 5-6 (ม.6)'!N19</f>
        <v>3</v>
      </c>
      <c r="F17" s="1"/>
    </row>
    <row r="18" spans="1:9" s="89" customFormat="1" ht="22" customHeight="1" x14ac:dyDescent="0.8">
      <c r="A18" s="32"/>
      <c r="B18" s="1"/>
      <c r="C18" s="227" t="s">
        <v>223</v>
      </c>
      <c r="D18" s="227"/>
      <c r="E18" s="60">
        <f>'สรุปโครงสร้าง_ส. 65 A 5-6 (ม.6)'!N25</f>
        <v>6</v>
      </c>
      <c r="F18" s="1"/>
    </row>
    <row r="19" spans="1:9" s="89" customFormat="1" ht="6.75" customHeight="1" x14ac:dyDescent="0.8">
      <c r="A19" s="32"/>
      <c r="B19" s="234"/>
      <c r="C19" s="233"/>
      <c r="D19" s="227"/>
      <c r="E19" s="60"/>
      <c r="F19" s="1"/>
    </row>
    <row r="20" spans="1:9" s="89" customFormat="1" ht="22" customHeight="1" x14ac:dyDescent="0.8">
      <c r="A20" s="32"/>
      <c r="B20" s="72">
        <v>1.2</v>
      </c>
      <c r="C20" s="233" t="s">
        <v>226</v>
      </c>
      <c r="D20" s="227"/>
      <c r="E20" s="60">
        <f>'สรุปโครงสร้าง_ส. 65 A 5-6 (ม.6)'!N34</f>
        <v>9</v>
      </c>
      <c r="F20" s="1"/>
    </row>
    <row r="21" spans="1:9" s="89" customFormat="1" ht="22" customHeight="1" x14ac:dyDescent="0.8">
      <c r="A21" s="32"/>
      <c r="B21" s="1"/>
      <c r="C21" s="227" t="s">
        <v>227</v>
      </c>
      <c r="D21" s="227"/>
      <c r="E21" s="60">
        <f>'สรุปโครงสร้าง_ส. 65 A 5-6 (ม.6)'!N30</f>
        <v>3</v>
      </c>
      <c r="F21" s="1"/>
    </row>
    <row r="22" spans="1:9" s="89" customFormat="1" ht="22" customHeight="1" x14ac:dyDescent="0.8">
      <c r="A22" s="32"/>
      <c r="B22" s="1"/>
      <c r="C22" s="227" t="s">
        <v>228</v>
      </c>
      <c r="D22" s="227"/>
      <c r="E22" s="60">
        <f>'สรุปโครงสร้าง_ส. 65 A 5-6 (ม.6)'!N33</f>
        <v>6</v>
      </c>
      <c r="F22" s="1"/>
    </row>
    <row r="23" spans="1:9" s="89" customFormat="1" ht="6" customHeight="1" x14ac:dyDescent="0.8">
      <c r="A23" s="32"/>
      <c r="B23" s="1"/>
      <c r="C23" s="227"/>
      <c r="D23" s="227"/>
      <c r="E23" s="60"/>
      <c r="F23" s="1"/>
    </row>
    <row r="24" spans="1:9" s="89" customFormat="1" ht="22" customHeight="1" x14ac:dyDescent="0.8">
      <c r="A24" s="32"/>
      <c r="B24" s="72">
        <v>1.3</v>
      </c>
      <c r="C24" s="233" t="s">
        <v>230</v>
      </c>
      <c r="D24" s="227"/>
      <c r="E24" s="60">
        <f>'สรุปโครงสร้าง_ส. 65 A 5-6 (ม.6)'!N43</f>
        <v>6</v>
      </c>
      <c r="F24" s="1"/>
    </row>
    <row r="25" spans="1:9" s="89" customFormat="1" ht="22" customHeight="1" x14ac:dyDescent="0.8">
      <c r="A25" s="32"/>
      <c r="B25" s="1"/>
      <c r="C25" s="227" t="s">
        <v>231</v>
      </c>
      <c r="D25" s="227"/>
      <c r="E25" s="60">
        <f>'สรุปโครงสร้าง_ส. 65 A 5-6 (ม.6)'!N38</f>
        <v>3</v>
      </c>
      <c r="F25" s="1"/>
    </row>
    <row r="26" spans="1:9" ht="22" customHeight="1" x14ac:dyDescent="0.8">
      <c r="B26"/>
      <c r="C26" s="227" t="s">
        <v>232</v>
      </c>
      <c r="D26" s="227"/>
      <c r="E26" s="60">
        <f>'สรุปโครงสร้าง_ส. 65 A 5-6 (ม.6)'!N42</f>
        <v>3</v>
      </c>
      <c r="F26" s="6"/>
      <c r="G26"/>
      <c r="H26"/>
      <c r="I26"/>
    </row>
    <row r="27" spans="1:9" ht="12" customHeight="1" x14ac:dyDescent="0.8">
      <c r="B27" s="6"/>
      <c r="C27"/>
      <c r="D27"/>
      <c r="E27" s="235"/>
      <c r="F27"/>
      <c r="G27"/>
      <c r="H27"/>
      <c r="I27"/>
    </row>
    <row r="28" spans="1:9" ht="22" customHeight="1" x14ac:dyDescent="0.8">
      <c r="B28" s="1" t="s">
        <v>287</v>
      </c>
      <c r="C28" s="1"/>
      <c r="D28" s="1"/>
      <c r="E28" s="232">
        <f>SUM(E29:E33)</f>
        <v>56</v>
      </c>
      <c r="F28" s="1" t="s">
        <v>217</v>
      </c>
      <c r="G28"/>
      <c r="H28"/>
      <c r="I28"/>
    </row>
    <row r="29" spans="1:9" ht="22" customHeight="1" x14ac:dyDescent="0.8">
      <c r="B29" s="6">
        <v>2.1</v>
      </c>
      <c r="C29" s="32" t="s">
        <v>288</v>
      </c>
      <c r="E29" s="60">
        <f>'สรุปโครงสร้าง_ส. 65 A 5-6 (ม.6)'!N57</f>
        <v>15</v>
      </c>
      <c r="F29" s="6"/>
      <c r="G29" s="1"/>
      <c r="H29" s="1"/>
      <c r="I29"/>
    </row>
    <row r="30" spans="1:9" ht="22" customHeight="1" x14ac:dyDescent="0.8">
      <c r="B30" s="6">
        <v>2.2000000000000002</v>
      </c>
      <c r="C30" s="32" t="s">
        <v>289</v>
      </c>
      <c r="E30" s="60">
        <f>'สรุปโครงสร้าง_ส. 65 A 5-6 (ม.6)'!N72</f>
        <v>21</v>
      </c>
      <c r="F30" s="6"/>
      <c r="G30" s="6"/>
      <c r="H30"/>
      <c r="I30"/>
    </row>
    <row r="31" spans="1:9" ht="22" customHeight="1" x14ac:dyDescent="0.8">
      <c r="B31" s="6">
        <v>2.2999999999999998</v>
      </c>
      <c r="C31" s="32" t="s">
        <v>290</v>
      </c>
      <c r="E31" s="60">
        <f>'สรุปโครงสร้าง_ส. 65 A 5-6 (ม.6)'!N82</f>
        <v>12</v>
      </c>
      <c r="F31" s="6"/>
      <c r="G31" s="6"/>
      <c r="H31"/>
      <c r="I31"/>
    </row>
    <row r="32" spans="1:9" ht="22" customHeight="1" x14ac:dyDescent="0.8">
      <c r="B32" s="6">
        <v>2.4</v>
      </c>
      <c r="C32" s="32" t="s">
        <v>291</v>
      </c>
      <c r="E32" s="60">
        <f>'สรุปโครงสร้าง_ส. 65 A 5-6 (ม.6)'!N84</f>
        <v>4</v>
      </c>
      <c r="F32" s="6"/>
      <c r="G32" s="6"/>
      <c r="H32"/>
      <c r="I32"/>
    </row>
    <row r="33" spans="2:13" ht="22" customHeight="1" x14ac:dyDescent="0.8">
      <c r="B33" s="6">
        <v>2.5</v>
      </c>
      <c r="C33" s="32" t="s">
        <v>292</v>
      </c>
      <c r="E33" s="60">
        <f>'สรุปโครงสร้าง_ส. 65 A 5-6 (ม.6)'!N86</f>
        <v>4</v>
      </c>
      <c r="F33" s="6"/>
      <c r="G33" s="6"/>
      <c r="H33"/>
      <c r="I33"/>
    </row>
    <row r="34" spans="2:13" ht="11.25" customHeight="1" x14ac:dyDescent="0.8">
      <c r="B34" s="6"/>
      <c r="C34"/>
      <c r="D34"/>
      <c r="E34" s="60"/>
      <c r="F34" s="6"/>
      <c r="G34" s="6"/>
      <c r="H34"/>
      <c r="I34"/>
    </row>
    <row r="35" spans="2:13" ht="22" customHeight="1" x14ac:dyDescent="0.8">
      <c r="B35" s="1" t="s">
        <v>293</v>
      </c>
      <c r="C35" s="1"/>
      <c r="D35" s="1"/>
      <c r="E35" s="232">
        <f>'สรุปโครงสร้าง_ส. 65 A 5-6 (ม.6)'!N92</f>
        <v>6</v>
      </c>
      <c r="F35" s="1" t="s">
        <v>294</v>
      </c>
      <c r="G35" s="236"/>
      <c r="H35"/>
      <c r="I35"/>
    </row>
    <row r="36" spans="2:13" ht="9" customHeight="1" x14ac:dyDescent="0.8">
      <c r="B36" s="6"/>
      <c r="C36"/>
      <c r="D36"/>
      <c r="E36" s="60"/>
      <c r="F36" s="6"/>
      <c r="G36" s="237"/>
      <c r="H36" s="1"/>
      <c r="I36"/>
    </row>
    <row r="37" spans="2:13" ht="22" customHeight="1" x14ac:dyDescent="0.8">
      <c r="B37" s="1" t="s">
        <v>295</v>
      </c>
      <c r="C37" s="1"/>
      <c r="D37" s="1"/>
      <c r="E37" s="60"/>
      <c r="F37" s="6"/>
      <c r="G37"/>
      <c r="H37"/>
      <c r="I37"/>
      <c r="J37"/>
      <c r="K37"/>
      <c r="L37"/>
      <c r="M37"/>
    </row>
    <row r="38" spans="2:13" ht="22" customHeight="1" x14ac:dyDescent="0.8">
      <c r="B38" s="1" t="s">
        <v>302</v>
      </c>
      <c r="C38"/>
      <c r="D38"/>
      <c r="E38" s="232">
        <f>'สรุปโครงสร้าง_ส. 65 A 5-6 (ม.6)'!N112</f>
        <v>19</v>
      </c>
      <c r="F38" s="1" t="s">
        <v>294</v>
      </c>
      <c r="G38" s="1"/>
      <c r="H38" s="1"/>
      <c r="I38"/>
    </row>
    <row r="39" spans="2:13" ht="22" customHeight="1" x14ac:dyDescent="0.8">
      <c r="E39" s="60"/>
      <c r="F39" s="6"/>
      <c r="G39"/>
      <c r="H39" s="1"/>
      <c r="I39" s="1"/>
    </row>
    <row r="40" spans="2:13" ht="22" customHeight="1" x14ac:dyDescent="0.8">
      <c r="B40" s="311"/>
      <c r="C40" s="311"/>
      <c r="D40" s="229"/>
      <c r="E40" s="238"/>
      <c r="F40" s="238"/>
    </row>
    <row r="41" spans="2:13" ht="22" customHeight="1" x14ac:dyDescent="0.8">
      <c r="B41" s="227"/>
      <c r="C41" s="227"/>
      <c r="D41" s="227"/>
      <c r="E41" s="239"/>
    </row>
    <row r="42" spans="2:13" ht="22" customHeight="1" x14ac:dyDescent="0.8">
      <c r="B42" s="230"/>
      <c r="C42" s="230"/>
      <c r="D42" s="230"/>
    </row>
    <row r="43" spans="2:13" ht="22" customHeight="1" x14ac:dyDescent="0.8">
      <c r="B43" s="230"/>
      <c r="C43" s="86"/>
      <c r="D43" s="86"/>
    </row>
    <row r="44" spans="2:13" ht="22" customHeight="1" x14ac:dyDescent="0.8">
      <c r="C44" s="86"/>
      <c r="D44" s="86"/>
    </row>
    <row r="45" spans="2:13" ht="22" customHeight="1" x14ac:dyDescent="0.8"/>
    <row r="46" spans="2:13" ht="22" customHeight="1" x14ac:dyDescent="0.8"/>
    <row r="47" spans="2:13" ht="22" customHeight="1" x14ac:dyDescent="0.8"/>
    <row r="48" spans="2:13" ht="22" customHeight="1" x14ac:dyDescent="0.8">
      <c r="E48" s="89"/>
      <c r="F48" s="89"/>
    </row>
    <row r="49" spans="1:6" s="89" customFormat="1" ht="22" customHeight="1" x14ac:dyDescent="0.8">
      <c r="A49" s="32"/>
      <c r="C49" s="32"/>
      <c r="D49" s="32"/>
    </row>
    <row r="50" spans="1:6" s="89" customFormat="1" ht="22" customHeight="1" x14ac:dyDescent="0.8">
      <c r="A50" s="32"/>
      <c r="C50" s="32"/>
      <c r="D50" s="32"/>
    </row>
    <row r="51" spans="1:6" s="89" customFormat="1" ht="22" customHeight="1" x14ac:dyDescent="0.8">
      <c r="A51" s="32"/>
      <c r="C51" s="32"/>
      <c r="D51" s="32"/>
      <c r="E51" s="32"/>
      <c r="F51" s="32"/>
    </row>
  </sheetData>
  <mergeCells count="7">
    <mergeCell ref="B40:C40"/>
    <mergeCell ref="A6:F6"/>
    <mergeCell ref="A7:F7"/>
    <mergeCell ref="A8:F8"/>
    <mergeCell ref="A9:F9"/>
    <mergeCell ref="A10:F10"/>
    <mergeCell ref="A11:F11"/>
  </mergeCells>
  <pageMargins left="0.95799999999999996" right="0.39370078740157499" top="0.53740157499999996" bottom="0.39370078740157499" header="0" footer="0"/>
  <pageSetup paperSize="9" scale="99" orientation="portrait" horizontalDpi="4294967293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4" tint="0.39997558519241921"/>
    <pageSetUpPr fitToPage="1"/>
  </sheetPr>
  <dimension ref="A5:P115"/>
  <sheetViews>
    <sheetView view="pageBreakPreview" topLeftCell="A58" zoomScale="110" zoomScaleNormal="100" zoomScaleSheetLayoutView="110" zoomScalePageLayoutView="130" workbookViewId="0">
      <selection activeCell="D58" sqref="D1:N1048576"/>
    </sheetView>
  </sheetViews>
  <sheetFormatPr defaultColWidth="8.83203125" defaultRowHeight="24" x14ac:dyDescent="0.8"/>
  <cols>
    <col min="1" max="1" width="3" style="32" customWidth="1"/>
    <col min="2" max="2" width="14.4140625" style="32" customWidth="1"/>
    <col min="3" max="3" width="31.08203125" style="32" customWidth="1"/>
    <col min="4" max="14" width="4.08203125" style="32" customWidth="1"/>
    <col min="15" max="16384" width="8.83203125" style="32"/>
  </cols>
  <sheetData>
    <row r="5" spans="1:16" s="83" customFormat="1" ht="29.25" customHeight="1" x14ac:dyDescent="0.8">
      <c r="A5" s="312" t="s">
        <v>346</v>
      </c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2"/>
      <c r="M5" s="312"/>
      <c r="N5" s="312"/>
    </row>
    <row r="6" spans="1:16" s="83" customFormat="1" ht="24" customHeight="1" x14ac:dyDescent="0.8">
      <c r="A6" s="313" t="s">
        <v>47</v>
      </c>
      <c r="B6" s="313"/>
      <c r="C6" s="313"/>
      <c r="D6" s="313"/>
      <c r="E6" s="313"/>
      <c r="F6" s="313"/>
      <c r="G6" s="313"/>
      <c r="H6" s="313"/>
      <c r="I6" s="313"/>
      <c r="J6" s="313"/>
      <c r="K6" s="313"/>
      <c r="L6" s="313"/>
      <c r="M6" s="313"/>
      <c r="N6" s="313"/>
    </row>
    <row r="7" spans="1:16" s="1" customFormat="1" ht="27" customHeight="1" x14ac:dyDescent="0.3">
      <c r="A7" s="331" t="s">
        <v>212</v>
      </c>
      <c r="B7" s="331"/>
      <c r="C7" s="331"/>
      <c r="D7" s="331"/>
      <c r="E7" s="331"/>
      <c r="F7" s="331"/>
      <c r="G7" s="331"/>
      <c r="H7" s="331"/>
      <c r="I7" s="331"/>
      <c r="J7" s="331"/>
      <c r="K7" s="331"/>
      <c r="L7" s="331"/>
      <c r="M7" s="331"/>
      <c r="N7" s="331"/>
    </row>
    <row r="8" spans="1:16" s="84" customFormat="1" ht="19.5" customHeight="1" x14ac:dyDescent="0.3">
      <c r="A8" s="332" t="s">
        <v>213</v>
      </c>
      <c r="B8" s="332"/>
      <c r="C8" s="332"/>
      <c r="D8" s="332"/>
      <c r="E8" s="332"/>
      <c r="F8" s="332"/>
      <c r="G8" s="332"/>
      <c r="H8" s="332"/>
      <c r="I8" s="332"/>
      <c r="J8" s="332"/>
      <c r="K8" s="332"/>
      <c r="L8" s="332"/>
      <c r="M8" s="332"/>
      <c r="N8" s="332"/>
      <c r="P8" s="85" t="s">
        <v>214</v>
      </c>
    </row>
    <row r="9" spans="1:16" s="84" customFormat="1" ht="23.25" customHeight="1" x14ac:dyDescent="0.3">
      <c r="A9" s="330" t="s">
        <v>215</v>
      </c>
      <c r="B9" s="330"/>
      <c r="C9" s="330"/>
      <c r="D9" s="330"/>
      <c r="E9" s="330"/>
      <c r="F9" s="330"/>
      <c r="G9" s="330"/>
      <c r="H9" s="330"/>
      <c r="I9" s="330"/>
      <c r="J9" s="330"/>
      <c r="K9" s="330"/>
      <c r="L9" s="330"/>
      <c r="M9" s="330"/>
      <c r="N9" s="330"/>
    </row>
    <row r="10" spans="1:16" s="84" customFormat="1" ht="30.75" customHeight="1" x14ac:dyDescent="0.3">
      <c r="A10" s="330" t="s">
        <v>306</v>
      </c>
      <c r="B10" s="330"/>
      <c r="C10" s="330"/>
      <c r="D10" s="330"/>
      <c r="E10" s="330"/>
      <c r="F10" s="330"/>
      <c r="G10" s="330"/>
      <c r="H10" s="330"/>
      <c r="I10" s="330"/>
      <c r="J10" s="330"/>
      <c r="K10" s="330"/>
      <c r="L10" s="330"/>
      <c r="M10" s="330"/>
      <c r="N10" s="330"/>
    </row>
    <row r="11" spans="1:16" s="89" customFormat="1" ht="18.75" customHeight="1" x14ac:dyDescent="0.8">
      <c r="A11" s="86"/>
      <c r="B11" s="87" t="s">
        <v>389</v>
      </c>
      <c r="C11" s="88"/>
      <c r="G11" s="90" t="s">
        <v>216</v>
      </c>
      <c r="I11" s="90"/>
      <c r="J11" s="216">
        <f>M114</f>
        <v>105</v>
      </c>
      <c r="K11" s="216"/>
      <c r="L11" s="91" t="s">
        <v>217</v>
      </c>
      <c r="M11" s="91"/>
    </row>
    <row r="12" spans="1:16" s="89" customFormat="1" ht="8.25" customHeight="1" x14ac:dyDescent="0.8">
      <c r="A12" s="86"/>
      <c r="B12" s="88"/>
      <c r="C12" s="88"/>
      <c r="D12" s="90"/>
      <c r="E12" s="90"/>
      <c r="F12" s="90"/>
      <c r="I12" s="92"/>
      <c r="J12" s="92"/>
      <c r="L12" s="88"/>
    </row>
    <row r="13" spans="1:16" ht="38.25" customHeight="1" x14ac:dyDescent="0.8">
      <c r="A13" s="321" t="s">
        <v>2</v>
      </c>
      <c r="B13" s="322"/>
      <c r="C13" s="322"/>
      <c r="D13" s="93" t="s">
        <v>3</v>
      </c>
      <c r="E13" s="93" t="s">
        <v>4</v>
      </c>
      <c r="F13" s="93" t="s">
        <v>5</v>
      </c>
      <c r="G13" s="96" t="s">
        <v>390</v>
      </c>
      <c r="H13" s="94" t="s">
        <v>392</v>
      </c>
      <c r="I13" s="95" t="s">
        <v>393</v>
      </c>
      <c r="J13" s="96" t="s">
        <v>394</v>
      </c>
      <c r="K13" s="94" t="s">
        <v>395</v>
      </c>
      <c r="L13" s="95" t="s">
        <v>396</v>
      </c>
      <c r="M13" s="97" t="s">
        <v>15</v>
      </c>
    </row>
    <row r="14" spans="1:16" s="6" customFormat="1" x14ac:dyDescent="0.3">
      <c r="A14" s="262" t="s">
        <v>218</v>
      </c>
      <c r="B14" s="263" t="s">
        <v>219</v>
      </c>
      <c r="C14" s="264"/>
      <c r="D14" s="265"/>
      <c r="E14" s="265"/>
      <c r="F14" s="266"/>
      <c r="G14" s="105"/>
      <c r="H14" s="103"/>
      <c r="I14" s="104"/>
      <c r="J14" s="105"/>
      <c r="K14" s="103"/>
      <c r="L14" s="104"/>
      <c r="M14" s="106"/>
    </row>
    <row r="15" spans="1:16" s="6" customFormat="1" ht="18" customHeight="1" x14ac:dyDescent="0.3">
      <c r="A15" s="207" t="s">
        <v>220</v>
      </c>
      <c r="B15" s="323" t="s">
        <v>221</v>
      </c>
      <c r="C15" s="323"/>
      <c r="D15" s="323"/>
      <c r="E15" s="323"/>
      <c r="F15" s="108"/>
      <c r="G15" s="111"/>
      <c r="H15" s="109"/>
      <c r="I15" s="110"/>
      <c r="J15" s="111"/>
      <c r="K15" s="109"/>
      <c r="L15" s="110"/>
      <c r="M15" s="112"/>
    </row>
    <row r="16" spans="1:16" s="6" customFormat="1" ht="18" customHeight="1" x14ac:dyDescent="0.3">
      <c r="A16" s="107"/>
      <c r="B16" s="324" t="s">
        <v>222</v>
      </c>
      <c r="C16" s="325"/>
      <c r="D16" s="325"/>
      <c r="E16" s="325"/>
      <c r="F16" s="326"/>
      <c r="G16" s="111"/>
      <c r="H16" s="109"/>
      <c r="I16" s="110"/>
      <c r="J16" s="111"/>
      <c r="K16" s="109"/>
      <c r="L16" s="110"/>
      <c r="M16" s="112"/>
    </row>
    <row r="17" spans="1:14" s="6" customFormat="1" ht="18" customHeight="1" x14ac:dyDescent="0.3">
      <c r="A17" s="107"/>
      <c r="B17" s="61" t="s">
        <v>122</v>
      </c>
      <c r="C17" s="62" t="s">
        <v>185</v>
      </c>
      <c r="D17" s="63">
        <v>3</v>
      </c>
      <c r="E17" s="63">
        <v>0</v>
      </c>
      <c r="F17" s="63">
        <v>3</v>
      </c>
      <c r="G17" s="111"/>
      <c r="H17" s="109"/>
      <c r="I17" s="110">
        <v>3</v>
      </c>
      <c r="J17" s="111"/>
      <c r="K17" s="109"/>
      <c r="L17" s="110"/>
      <c r="M17" s="112">
        <f>SUM(H17:L17)</f>
        <v>3</v>
      </c>
    </row>
    <row r="18" spans="1:14" s="6" customFormat="1" ht="18" customHeight="1" x14ac:dyDescent="0.3">
      <c r="A18" s="107"/>
      <c r="B18" s="267"/>
      <c r="C18" s="268"/>
      <c r="D18" s="269"/>
      <c r="E18" s="269"/>
      <c r="F18" s="269"/>
      <c r="G18" s="111"/>
      <c r="H18" s="109"/>
      <c r="I18" s="110"/>
      <c r="J18" s="111"/>
      <c r="K18" s="109"/>
      <c r="L18" s="110"/>
      <c r="M18" s="112"/>
    </row>
    <row r="19" spans="1:14" s="6" customFormat="1" ht="18" customHeight="1" x14ac:dyDescent="0.3">
      <c r="A19" s="107"/>
      <c r="B19" s="267"/>
      <c r="C19" s="268"/>
      <c r="D19" s="269"/>
      <c r="E19" s="269"/>
      <c r="F19" s="269"/>
      <c r="G19" s="111"/>
      <c r="H19" s="109"/>
      <c r="I19" s="110"/>
      <c r="J19" s="111"/>
      <c r="K19" s="109"/>
      <c r="L19" s="110"/>
      <c r="M19" s="112"/>
      <c r="N19" s="270">
        <f>SUM(M17:M19)</f>
        <v>3</v>
      </c>
    </row>
    <row r="20" spans="1:14" s="6" customFormat="1" ht="18" customHeight="1" x14ac:dyDescent="0.3">
      <c r="A20" s="107"/>
      <c r="B20" s="324" t="s">
        <v>223</v>
      </c>
      <c r="C20" s="325"/>
      <c r="D20" s="325"/>
      <c r="E20" s="326"/>
      <c r="F20" s="269"/>
      <c r="G20" s="111"/>
      <c r="H20" s="109"/>
      <c r="I20" s="110"/>
      <c r="J20" s="111"/>
      <c r="K20" s="109"/>
      <c r="L20" s="110"/>
      <c r="M20" s="114"/>
    </row>
    <row r="21" spans="1:14" s="6" customFormat="1" ht="18" customHeight="1" x14ac:dyDescent="0.3">
      <c r="A21" s="107"/>
      <c r="B21" s="61" t="s">
        <v>102</v>
      </c>
      <c r="C21" s="62" t="s">
        <v>69</v>
      </c>
      <c r="D21" s="63">
        <v>2</v>
      </c>
      <c r="E21" s="63">
        <v>2</v>
      </c>
      <c r="F21" s="63">
        <v>3</v>
      </c>
      <c r="G21" s="111"/>
      <c r="H21" s="109">
        <v>3</v>
      </c>
      <c r="I21" s="110"/>
      <c r="J21" s="111"/>
      <c r="K21" s="109"/>
      <c r="L21" s="110"/>
      <c r="M21" s="112">
        <f>SUM(H21:L21)</f>
        <v>3</v>
      </c>
    </row>
    <row r="22" spans="1:14" s="6" customFormat="1" ht="18" customHeight="1" x14ac:dyDescent="0.3">
      <c r="A22" s="107"/>
      <c r="B22" s="61" t="s">
        <v>123</v>
      </c>
      <c r="C22" s="62" t="s">
        <v>70</v>
      </c>
      <c r="D22" s="63">
        <v>0</v>
      </c>
      <c r="E22" s="63">
        <v>2</v>
      </c>
      <c r="F22" s="63">
        <v>1</v>
      </c>
      <c r="G22" s="111"/>
      <c r="H22" s="109"/>
      <c r="I22" s="110">
        <v>1</v>
      </c>
      <c r="J22" s="111"/>
      <c r="K22" s="110"/>
      <c r="L22" s="110"/>
      <c r="M22" s="112">
        <f>SUM(H22:L22)</f>
        <v>1</v>
      </c>
    </row>
    <row r="23" spans="1:14" s="6" customFormat="1" ht="18" customHeight="1" x14ac:dyDescent="0.8">
      <c r="A23" s="107"/>
      <c r="B23" s="64" t="s">
        <v>124</v>
      </c>
      <c r="C23" s="65" t="s">
        <v>71</v>
      </c>
      <c r="D23" s="64">
        <v>1</v>
      </c>
      <c r="E23" s="64">
        <v>2</v>
      </c>
      <c r="F23" s="64">
        <v>2</v>
      </c>
      <c r="G23" s="111"/>
      <c r="H23" s="109"/>
      <c r="I23" s="110"/>
      <c r="J23" s="111"/>
      <c r="K23" s="109">
        <v>2</v>
      </c>
      <c r="L23" s="109"/>
      <c r="M23" s="112">
        <f>SUM(H23:L23)</f>
        <v>2</v>
      </c>
    </row>
    <row r="24" spans="1:14" s="6" customFormat="1" ht="18" customHeight="1" x14ac:dyDescent="0.3">
      <c r="A24" s="107"/>
      <c r="B24" s="119"/>
      <c r="C24" s="120"/>
      <c r="D24" s="119"/>
      <c r="E24" s="119"/>
      <c r="F24" s="119"/>
      <c r="G24" s="111"/>
      <c r="H24" s="109"/>
      <c r="I24" s="110"/>
      <c r="J24" s="111"/>
      <c r="K24" s="109"/>
      <c r="L24" s="110"/>
      <c r="M24" s="112"/>
    </row>
    <row r="25" spans="1:14" s="6" customFormat="1" ht="18" customHeight="1" x14ac:dyDescent="0.3">
      <c r="A25" s="107"/>
      <c r="B25" s="244"/>
      <c r="C25" s="245"/>
      <c r="D25" s="246"/>
      <c r="E25" s="246"/>
      <c r="F25" s="246"/>
      <c r="G25" s="111"/>
      <c r="H25" s="109"/>
      <c r="I25" s="110"/>
      <c r="J25" s="111"/>
      <c r="K25" s="109"/>
      <c r="L25" s="110"/>
      <c r="M25" s="112"/>
      <c r="N25" s="270">
        <f>SUM(M21:M25)</f>
        <v>6</v>
      </c>
    </row>
    <row r="26" spans="1:14" s="6" customFormat="1" ht="18" customHeight="1" thickBot="1" x14ac:dyDescent="0.35">
      <c r="A26" s="107"/>
      <c r="B26" s="244"/>
      <c r="C26" s="245"/>
      <c r="D26" s="246"/>
      <c r="E26" s="246"/>
      <c r="F26" s="246"/>
      <c r="G26" s="111"/>
      <c r="H26" s="109"/>
      <c r="I26" s="110"/>
      <c r="J26" s="111"/>
      <c r="K26" s="109"/>
      <c r="L26" s="110"/>
      <c r="M26" s="124"/>
      <c r="N26" s="271">
        <f>SUM(M16:M25)</f>
        <v>9</v>
      </c>
    </row>
    <row r="27" spans="1:14" s="6" customFormat="1" ht="18" customHeight="1" thickTop="1" x14ac:dyDescent="0.3">
      <c r="A27" s="207" t="s">
        <v>225</v>
      </c>
      <c r="B27" s="323" t="s">
        <v>226</v>
      </c>
      <c r="C27" s="323"/>
      <c r="D27" s="323"/>
      <c r="E27" s="323"/>
      <c r="F27" s="108"/>
      <c r="G27" s="111"/>
      <c r="H27" s="109"/>
      <c r="I27" s="110"/>
      <c r="J27" s="111"/>
      <c r="K27" s="109"/>
      <c r="L27" s="110"/>
      <c r="M27" s="114"/>
    </row>
    <row r="28" spans="1:14" s="6" customFormat="1" ht="18" customHeight="1" x14ac:dyDescent="0.3">
      <c r="A28" s="107"/>
      <c r="B28" s="342" t="s">
        <v>227</v>
      </c>
      <c r="C28" s="343"/>
      <c r="D28" s="343"/>
      <c r="E28" s="344"/>
      <c r="F28" s="269"/>
      <c r="G28" s="111"/>
      <c r="H28" s="109"/>
      <c r="I28" s="110"/>
      <c r="J28" s="111"/>
      <c r="K28" s="109"/>
      <c r="L28" s="110"/>
      <c r="M28" s="114"/>
    </row>
    <row r="29" spans="1:14" s="6" customFormat="1" ht="18" customHeight="1" x14ac:dyDescent="0.3">
      <c r="A29" s="107"/>
      <c r="B29" s="73" t="s">
        <v>105</v>
      </c>
      <c r="C29" s="72" t="s">
        <v>334</v>
      </c>
      <c r="D29" s="63">
        <v>2</v>
      </c>
      <c r="E29" s="63">
        <v>2</v>
      </c>
      <c r="F29" s="63">
        <v>3</v>
      </c>
      <c r="G29" s="111"/>
      <c r="H29" s="109"/>
      <c r="I29" s="110">
        <v>3</v>
      </c>
      <c r="J29" s="111"/>
      <c r="K29" s="109"/>
      <c r="L29" s="110"/>
      <c r="M29" s="112">
        <f>SUM(H29:L29)</f>
        <v>3</v>
      </c>
    </row>
    <row r="30" spans="1:14" s="6" customFormat="1" ht="18" customHeight="1" x14ac:dyDescent="0.3">
      <c r="A30" s="107"/>
      <c r="B30" s="244"/>
      <c r="C30" s="245"/>
      <c r="D30" s="246"/>
      <c r="E30" s="246"/>
      <c r="F30" s="246"/>
      <c r="G30" s="111"/>
      <c r="H30" s="109"/>
      <c r="I30" s="110"/>
      <c r="J30" s="111"/>
      <c r="K30" s="109"/>
      <c r="L30" s="110"/>
      <c r="M30" s="112"/>
      <c r="N30" s="270">
        <f>SUM(M29:M30)</f>
        <v>3</v>
      </c>
    </row>
    <row r="31" spans="1:14" s="6" customFormat="1" ht="18" customHeight="1" x14ac:dyDescent="0.3">
      <c r="A31" s="107"/>
      <c r="B31" s="342" t="s">
        <v>228</v>
      </c>
      <c r="C31" s="343"/>
      <c r="D31" s="343"/>
      <c r="E31" s="344"/>
      <c r="F31" s="246"/>
      <c r="G31" s="111"/>
      <c r="H31" s="109"/>
      <c r="I31" s="110"/>
      <c r="J31" s="111"/>
      <c r="K31" s="109"/>
      <c r="L31" s="110"/>
      <c r="M31" s="114"/>
    </row>
    <row r="32" spans="1:14" s="6" customFormat="1" ht="18" customHeight="1" x14ac:dyDescent="0.3">
      <c r="A32" s="107"/>
      <c r="B32" s="73" t="s">
        <v>103</v>
      </c>
      <c r="C32" s="72" t="s">
        <v>91</v>
      </c>
      <c r="D32" s="63">
        <v>3</v>
      </c>
      <c r="E32" s="63">
        <v>0</v>
      </c>
      <c r="F32" s="63">
        <v>3</v>
      </c>
      <c r="G32" s="111"/>
      <c r="H32" s="109">
        <v>3</v>
      </c>
      <c r="I32" s="110"/>
      <c r="J32" s="111"/>
      <c r="K32" s="109"/>
      <c r="L32" s="110"/>
      <c r="M32" s="112">
        <f>SUM(H32:L32)</f>
        <v>3</v>
      </c>
    </row>
    <row r="33" spans="1:14" s="6" customFormat="1" ht="18" customHeight="1" x14ac:dyDescent="0.3">
      <c r="A33" s="107"/>
      <c r="B33" s="73" t="s">
        <v>147</v>
      </c>
      <c r="C33" s="72" t="s">
        <v>92</v>
      </c>
      <c r="D33" s="63">
        <v>3</v>
      </c>
      <c r="E33" s="63">
        <v>0</v>
      </c>
      <c r="F33" s="63">
        <v>3</v>
      </c>
      <c r="G33" s="111"/>
      <c r="H33" s="109"/>
      <c r="I33" s="110">
        <v>3</v>
      </c>
      <c r="J33" s="111"/>
      <c r="K33" s="109"/>
      <c r="L33" s="110"/>
      <c r="M33" s="112">
        <f>SUM(H33:L33)</f>
        <v>3</v>
      </c>
      <c r="N33" s="270">
        <f>SUM(M32:M33)</f>
        <v>6</v>
      </c>
    </row>
    <row r="34" spans="1:14" s="6" customFormat="1" ht="18" customHeight="1" thickBot="1" x14ac:dyDescent="0.35">
      <c r="A34" s="107"/>
      <c r="B34" s="128"/>
      <c r="C34" s="129"/>
      <c r="D34" s="128"/>
      <c r="E34" s="128"/>
      <c r="F34" s="128"/>
      <c r="G34" s="111"/>
      <c r="H34" s="109"/>
      <c r="I34" s="110"/>
      <c r="J34" s="111"/>
      <c r="K34" s="109"/>
      <c r="L34" s="110"/>
      <c r="M34" s="124"/>
      <c r="N34" s="271">
        <f>SUM(N29:N33)</f>
        <v>9</v>
      </c>
    </row>
    <row r="35" spans="1:14" s="6" customFormat="1" ht="18" customHeight="1" thickTop="1" x14ac:dyDescent="0.3">
      <c r="A35" s="207" t="s">
        <v>229</v>
      </c>
      <c r="B35" s="130" t="s">
        <v>230</v>
      </c>
      <c r="C35" s="130"/>
      <c r="D35" s="130"/>
      <c r="E35" s="130"/>
      <c r="F35" s="108"/>
      <c r="G35" s="111"/>
      <c r="H35" s="109"/>
      <c r="I35" s="110"/>
      <c r="J35" s="111"/>
      <c r="K35" s="109"/>
      <c r="L35" s="110"/>
      <c r="M35" s="114"/>
    </row>
    <row r="36" spans="1:14" s="6" customFormat="1" ht="18" customHeight="1" x14ac:dyDescent="0.3">
      <c r="A36" s="107"/>
      <c r="B36" s="342" t="s">
        <v>231</v>
      </c>
      <c r="C36" s="343"/>
      <c r="D36" s="343"/>
      <c r="E36" s="344"/>
      <c r="F36" s="269"/>
      <c r="G36" s="111"/>
      <c r="H36" s="109"/>
      <c r="I36" s="110"/>
      <c r="J36" s="111"/>
      <c r="K36" s="109"/>
      <c r="L36" s="110"/>
      <c r="M36" s="114"/>
    </row>
    <row r="37" spans="1:14" s="6" customFormat="1" ht="18" customHeight="1" x14ac:dyDescent="0.3">
      <c r="A37" s="107"/>
      <c r="B37" s="61" t="s">
        <v>125</v>
      </c>
      <c r="C37" s="62" t="s">
        <v>209</v>
      </c>
      <c r="D37" s="63">
        <v>3</v>
      </c>
      <c r="E37" s="63">
        <v>0</v>
      </c>
      <c r="F37" s="63">
        <v>3</v>
      </c>
      <c r="G37" s="111"/>
      <c r="H37" s="109">
        <v>3</v>
      </c>
      <c r="I37" s="110"/>
      <c r="J37" s="111"/>
      <c r="K37" s="109"/>
      <c r="L37" s="110"/>
      <c r="M37" s="112">
        <f>SUM(H37:L37)</f>
        <v>3</v>
      </c>
    </row>
    <row r="38" spans="1:14" s="6" customFormat="1" ht="18" customHeight="1" x14ac:dyDescent="0.3">
      <c r="A38" s="107"/>
      <c r="B38" s="113"/>
      <c r="C38" s="114"/>
      <c r="D38" s="113"/>
      <c r="E38" s="113"/>
      <c r="F38" s="113"/>
      <c r="G38" s="111"/>
      <c r="H38" s="109"/>
      <c r="I38" s="110"/>
      <c r="J38" s="111"/>
      <c r="K38" s="109"/>
      <c r="L38" s="110"/>
      <c r="M38" s="112"/>
      <c r="N38" s="270">
        <f>SUM(M37:M38)</f>
        <v>3</v>
      </c>
    </row>
    <row r="39" spans="1:14" s="6" customFormat="1" ht="18" customHeight="1" x14ac:dyDescent="0.3">
      <c r="A39" s="107"/>
      <c r="B39" s="342" t="s">
        <v>232</v>
      </c>
      <c r="C39" s="343"/>
      <c r="D39" s="343"/>
      <c r="E39" s="344"/>
      <c r="F39" s="269"/>
      <c r="G39" s="111"/>
      <c r="H39" s="109"/>
      <c r="I39" s="110"/>
      <c r="J39" s="111"/>
      <c r="K39" s="109"/>
      <c r="L39" s="110"/>
      <c r="M39" s="114"/>
    </row>
    <row r="40" spans="1:14" s="6" customFormat="1" ht="18" customHeight="1" x14ac:dyDescent="0.3">
      <c r="A40" s="107"/>
      <c r="B40" s="61" t="s">
        <v>104</v>
      </c>
      <c r="C40" s="62" t="s">
        <v>72</v>
      </c>
      <c r="D40" s="63">
        <v>2</v>
      </c>
      <c r="E40" s="63">
        <v>0</v>
      </c>
      <c r="F40" s="63">
        <v>2</v>
      </c>
      <c r="G40" s="111"/>
      <c r="H40" s="109">
        <v>2</v>
      </c>
      <c r="I40" s="110"/>
      <c r="J40" s="111"/>
      <c r="K40" s="109"/>
      <c r="L40" s="110"/>
      <c r="M40" s="112">
        <f>SUM(H40:L40)</f>
        <v>2</v>
      </c>
    </row>
    <row r="41" spans="1:14" s="6" customFormat="1" ht="18" customHeight="1" x14ac:dyDescent="0.3">
      <c r="A41" s="107"/>
      <c r="B41" s="63" t="s">
        <v>126</v>
      </c>
      <c r="C41" s="66" t="s">
        <v>93</v>
      </c>
      <c r="D41" s="63">
        <v>0</v>
      </c>
      <c r="E41" s="63">
        <v>2</v>
      </c>
      <c r="F41" s="63">
        <v>1</v>
      </c>
      <c r="G41" s="111"/>
      <c r="H41" s="109"/>
      <c r="I41" s="110"/>
      <c r="J41" s="111"/>
      <c r="K41" s="109">
        <v>1</v>
      </c>
      <c r="L41" s="110"/>
      <c r="M41" s="112">
        <f>SUM(H41:L41)</f>
        <v>1</v>
      </c>
    </row>
    <row r="42" spans="1:14" s="6" customFormat="1" ht="18" customHeight="1" x14ac:dyDescent="0.3">
      <c r="A42" s="107"/>
      <c r="B42" s="119"/>
      <c r="C42" s="120"/>
      <c r="D42" s="119"/>
      <c r="E42" s="119"/>
      <c r="F42" s="119"/>
      <c r="G42" s="111"/>
      <c r="H42" s="109"/>
      <c r="I42" s="110"/>
      <c r="J42" s="111"/>
      <c r="K42" s="109"/>
      <c r="L42" s="110"/>
      <c r="M42" s="112"/>
      <c r="N42" s="270">
        <f>SUM(M40:M42)</f>
        <v>3</v>
      </c>
    </row>
    <row r="43" spans="1:14" s="6" customFormat="1" ht="18" customHeight="1" thickBot="1" x14ac:dyDescent="0.35">
      <c r="A43" s="107"/>
      <c r="B43" s="133"/>
      <c r="C43" s="133"/>
      <c r="D43" s="124"/>
      <c r="E43" s="124"/>
      <c r="F43" s="108"/>
      <c r="G43" s="111"/>
      <c r="H43" s="109"/>
      <c r="I43" s="110"/>
      <c r="J43" s="111"/>
      <c r="K43" s="109"/>
      <c r="L43" s="110"/>
      <c r="M43" s="124"/>
      <c r="N43" s="271">
        <f>SUM(M36:M42)</f>
        <v>6</v>
      </c>
    </row>
    <row r="44" spans="1:14" s="6" customFormat="1" ht="18" customHeight="1" thickTop="1" thickBot="1" x14ac:dyDescent="0.35">
      <c r="A44" s="272"/>
      <c r="B44" s="135"/>
      <c r="C44" s="136"/>
      <c r="D44" s="135"/>
      <c r="E44" s="135"/>
      <c r="F44" s="135"/>
      <c r="G44" s="138"/>
      <c r="H44" s="138"/>
      <c r="I44" s="138"/>
      <c r="J44" s="138"/>
      <c r="K44" s="138"/>
      <c r="L44" s="138"/>
      <c r="M44" s="139"/>
      <c r="N44" s="273">
        <f>SUM(N43,N34,N26)</f>
        <v>24</v>
      </c>
    </row>
    <row r="45" spans="1:14" s="6" customFormat="1" ht="25" customHeight="1" thickTop="1" x14ac:dyDescent="0.3">
      <c r="A45" s="141" t="s">
        <v>233</v>
      </c>
      <c r="B45" s="142" t="s">
        <v>234</v>
      </c>
      <c r="C45" s="143"/>
      <c r="D45" s="144"/>
      <c r="E45" s="144"/>
      <c r="F45" s="145"/>
      <c r="G45" s="148"/>
      <c r="H45" s="146"/>
      <c r="I45" s="147"/>
      <c r="J45" s="148"/>
      <c r="K45" s="146"/>
      <c r="L45" s="147"/>
      <c r="M45" s="149"/>
    </row>
    <row r="46" spans="1:14" s="6" customFormat="1" ht="25" customHeight="1" x14ac:dyDescent="0.3">
      <c r="A46" s="206" t="s">
        <v>235</v>
      </c>
      <c r="B46" s="150"/>
      <c r="C46" s="150"/>
      <c r="D46" s="124"/>
      <c r="E46" s="124"/>
      <c r="F46" s="108"/>
      <c r="G46" s="111"/>
      <c r="H46" s="109"/>
      <c r="I46" s="110"/>
      <c r="J46" s="111"/>
      <c r="K46" s="109"/>
      <c r="L46" s="110"/>
      <c r="M46" s="112"/>
    </row>
    <row r="47" spans="1:14" s="6" customFormat="1" ht="20" customHeight="1" x14ac:dyDescent="0.3">
      <c r="A47" s="243"/>
      <c r="B47" s="63" t="s">
        <v>106</v>
      </c>
      <c r="C47" s="66" t="s">
        <v>19</v>
      </c>
      <c r="D47" s="63">
        <v>3</v>
      </c>
      <c r="E47" s="63">
        <v>0</v>
      </c>
      <c r="F47" s="63">
        <v>3</v>
      </c>
      <c r="G47" s="111"/>
      <c r="H47" s="109">
        <v>3</v>
      </c>
      <c r="I47" s="110"/>
      <c r="J47" s="111"/>
      <c r="K47" s="109"/>
      <c r="L47" s="110"/>
      <c r="M47" s="112">
        <f t="shared" ref="M47:M52" si="0">SUM(H47:L47)</f>
        <v>3</v>
      </c>
    </row>
    <row r="48" spans="1:14" s="6" customFormat="1" ht="20" customHeight="1" x14ac:dyDescent="0.8">
      <c r="A48" s="243"/>
      <c r="B48" s="64" t="s">
        <v>108</v>
      </c>
      <c r="C48" s="65" t="s">
        <v>210</v>
      </c>
      <c r="D48" s="64">
        <v>2</v>
      </c>
      <c r="E48" s="64">
        <v>2</v>
      </c>
      <c r="F48" s="64">
        <v>3</v>
      </c>
      <c r="G48" s="111"/>
      <c r="H48" s="109"/>
      <c r="I48" s="110">
        <v>3</v>
      </c>
      <c r="J48" s="111"/>
      <c r="K48" s="109"/>
      <c r="L48" s="110"/>
      <c r="M48" s="112">
        <f t="shared" si="0"/>
        <v>3</v>
      </c>
    </row>
    <row r="49" spans="1:14" s="6" customFormat="1" ht="20" customHeight="1" x14ac:dyDescent="0.3">
      <c r="A49" s="243"/>
      <c r="B49" s="63" t="s">
        <v>107</v>
      </c>
      <c r="C49" s="62" t="s">
        <v>52</v>
      </c>
      <c r="D49" s="63">
        <v>1</v>
      </c>
      <c r="E49" s="63">
        <v>0</v>
      </c>
      <c r="F49" s="63">
        <v>1</v>
      </c>
      <c r="G49" s="111"/>
      <c r="H49" s="109"/>
      <c r="I49" s="110"/>
      <c r="J49" s="111"/>
      <c r="K49" s="109">
        <v>1</v>
      </c>
      <c r="L49" s="110"/>
      <c r="M49" s="112">
        <f t="shared" si="0"/>
        <v>1</v>
      </c>
    </row>
    <row r="50" spans="1:14" s="6" customFormat="1" ht="20" customHeight="1" x14ac:dyDescent="0.3">
      <c r="A50" s="243"/>
      <c r="B50" s="61" t="s">
        <v>246</v>
      </c>
      <c r="C50" s="62" t="s">
        <v>336</v>
      </c>
      <c r="D50" s="63">
        <v>1</v>
      </c>
      <c r="E50" s="63">
        <v>2</v>
      </c>
      <c r="F50" s="63">
        <v>2</v>
      </c>
      <c r="G50" s="111"/>
      <c r="H50" s="109"/>
      <c r="I50" s="110"/>
      <c r="J50" s="111"/>
      <c r="K50" s="109"/>
      <c r="L50" s="110">
        <v>2</v>
      </c>
      <c r="M50" s="112">
        <f t="shared" si="0"/>
        <v>2</v>
      </c>
    </row>
    <row r="51" spans="1:14" s="6" customFormat="1" ht="20" customHeight="1" x14ac:dyDescent="0.3">
      <c r="A51" s="243"/>
      <c r="B51" s="63" t="s">
        <v>127</v>
      </c>
      <c r="C51" s="66" t="s">
        <v>20</v>
      </c>
      <c r="D51" s="63">
        <v>3</v>
      </c>
      <c r="E51" s="63">
        <v>0</v>
      </c>
      <c r="F51" s="63">
        <v>3</v>
      </c>
      <c r="G51" s="111"/>
      <c r="H51" s="109"/>
      <c r="I51" s="110"/>
      <c r="J51" s="111"/>
      <c r="K51" s="109"/>
      <c r="L51" s="110">
        <v>3</v>
      </c>
      <c r="M51" s="112">
        <f t="shared" si="0"/>
        <v>3</v>
      </c>
    </row>
    <row r="52" spans="1:14" s="6" customFormat="1" ht="20" customHeight="1" x14ac:dyDescent="0.3">
      <c r="A52" s="243"/>
      <c r="B52" s="63" t="s">
        <v>109</v>
      </c>
      <c r="C52" s="66" t="s">
        <v>335</v>
      </c>
      <c r="D52" s="119">
        <v>2</v>
      </c>
      <c r="E52" s="119">
        <v>2</v>
      </c>
      <c r="F52" s="63">
        <v>3</v>
      </c>
      <c r="G52" s="111"/>
      <c r="H52" s="109"/>
      <c r="I52" s="110"/>
      <c r="J52" s="111"/>
      <c r="K52" s="109"/>
      <c r="L52" s="110">
        <v>3</v>
      </c>
      <c r="M52" s="112">
        <f t="shared" si="0"/>
        <v>3</v>
      </c>
    </row>
    <row r="53" spans="1:14" s="6" customFormat="1" ht="20" customHeight="1" x14ac:dyDescent="0.3">
      <c r="A53" s="243"/>
      <c r="B53" s="244"/>
      <c r="C53" s="245"/>
      <c r="D53" s="246"/>
      <c r="E53" s="246"/>
      <c r="F53" s="246"/>
      <c r="G53" s="111"/>
      <c r="H53" s="109"/>
      <c r="I53" s="110"/>
      <c r="J53" s="111"/>
      <c r="K53" s="109"/>
      <c r="L53" s="110"/>
      <c r="M53" s="112"/>
    </row>
    <row r="54" spans="1:14" s="6" customFormat="1" ht="20" customHeight="1" x14ac:dyDescent="0.3">
      <c r="A54" s="243"/>
      <c r="B54" s="244"/>
      <c r="C54" s="245"/>
      <c r="D54" s="246"/>
      <c r="E54" s="246"/>
      <c r="F54" s="246"/>
      <c r="G54" s="111"/>
      <c r="H54" s="109"/>
      <c r="I54" s="110"/>
      <c r="J54" s="111"/>
      <c r="K54" s="109"/>
      <c r="L54" s="110"/>
      <c r="M54" s="112"/>
    </row>
    <row r="55" spans="1:14" s="6" customFormat="1" ht="20" customHeight="1" x14ac:dyDescent="0.3">
      <c r="A55" s="243"/>
      <c r="B55" s="244"/>
      <c r="C55" s="245"/>
      <c r="D55" s="246"/>
      <c r="E55" s="246"/>
      <c r="F55" s="246"/>
      <c r="G55" s="111"/>
      <c r="H55" s="109"/>
      <c r="I55" s="110"/>
      <c r="J55" s="111"/>
      <c r="K55" s="109"/>
      <c r="L55" s="110"/>
      <c r="M55" s="112"/>
    </row>
    <row r="56" spans="1:14" s="6" customFormat="1" ht="20" customHeight="1" x14ac:dyDescent="0.3">
      <c r="A56" s="243"/>
      <c r="B56" s="253"/>
      <c r="C56" s="257"/>
      <c r="D56" s="258"/>
      <c r="E56" s="258"/>
      <c r="F56" s="258"/>
      <c r="G56" s="111"/>
      <c r="H56" s="109"/>
      <c r="I56" s="110"/>
      <c r="J56" s="111"/>
      <c r="K56" s="109"/>
      <c r="L56" s="110"/>
      <c r="M56" s="112"/>
    </row>
    <row r="57" spans="1:14" s="6" customFormat="1" ht="20" customHeight="1" thickBot="1" x14ac:dyDescent="0.35">
      <c r="A57" s="243"/>
      <c r="B57" s="244"/>
      <c r="C57" s="245"/>
      <c r="D57" s="246"/>
      <c r="E57" s="246"/>
      <c r="F57" s="246"/>
      <c r="G57" s="111"/>
      <c r="H57" s="109"/>
      <c r="I57" s="110"/>
      <c r="J57" s="111"/>
      <c r="K57" s="109"/>
      <c r="L57" s="110"/>
      <c r="M57" s="259"/>
      <c r="N57" s="169">
        <f>SUM(M47:M57)</f>
        <v>15</v>
      </c>
    </row>
    <row r="58" spans="1:14" s="6" customFormat="1" ht="25" customHeight="1" thickTop="1" x14ac:dyDescent="0.3">
      <c r="A58" s="206" t="s">
        <v>236</v>
      </c>
      <c r="B58" s="130"/>
      <c r="C58" s="130"/>
      <c r="D58" s="124"/>
      <c r="E58" s="124"/>
      <c r="F58" s="108"/>
      <c r="G58" s="111"/>
      <c r="H58" s="109"/>
      <c r="I58" s="110"/>
      <c r="J58" s="111"/>
      <c r="K58" s="109"/>
      <c r="L58" s="110"/>
      <c r="M58" s="112"/>
    </row>
    <row r="59" spans="1:14" s="6" customFormat="1" ht="20" customHeight="1" x14ac:dyDescent="0.3">
      <c r="A59" s="243"/>
      <c r="B59" s="63" t="s">
        <v>118</v>
      </c>
      <c r="C59" s="66" t="s">
        <v>51</v>
      </c>
      <c r="D59" s="70">
        <v>2</v>
      </c>
      <c r="E59" s="70">
        <v>3</v>
      </c>
      <c r="F59" s="70">
        <v>3</v>
      </c>
      <c r="G59" s="111"/>
      <c r="H59" s="109">
        <v>3</v>
      </c>
      <c r="I59" s="110"/>
      <c r="J59" s="111"/>
      <c r="K59" s="109"/>
      <c r="L59" s="110"/>
      <c r="M59" s="112">
        <f t="shared" ref="M59:M65" si="1">SUM(H59:L59)</f>
        <v>3</v>
      </c>
    </row>
    <row r="60" spans="1:14" s="6" customFormat="1" ht="20" customHeight="1" x14ac:dyDescent="0.3">
      <c r="A60" s="243"/>
      <c r="B60" s="63" t="s">
        <v>111</v>
      </c>
      <c r="C60" s="66" t="s">
        <v>8</v>
      </c>
      <c r="D60" s="63">
        <v>3</v>
      </c>
      <c r="E60" s="63">
        <v>0</v>
      </c>
      <c r="F60" s="63">
        <v>3</v>
      </c>
      <c r="G60" s="111"/>
      <c r="H60" s="109"/>
      <c r="I60" s="110">
        <v>3</v>
      </c>
      <c r="J60" s="111"/>
      <c r="K60" s="109"/>
      <c r="L60" s="110"/>
      <c r="M60" s="112">
        <f t="shared" si="1"/>
        <v>3</v>
      </c>
    </row>
    <row r="61" spans="1:14" s="6" customFormat="1" ht="20" customHeight="1" x14ac:dyDescent="0.3">
      <c r="A61" s="243"/>
      <c r="B61" s="63" t="s">
        <v>110</v>
      </c>
      <c r="C61" s="71" t="s">
        <v>48</v>
      </c>
      <c r="D61" s="68">
        <v>2</v>
      </c>
      <c r="E61" s="68">
        <v>3</v>
      </c>
      <c r="F61" s="68">
        <v>3</v>
      </c>
      <c r="G61" s="111"/>
      <c r="H61" s="109"/>
      <c r="I61" s="110">
        <v>3</v>
      </c>
      <c r="J61" s="111"/>
      <c r="K61" s="109"/>
      <c r="L61" s="110"/>
      <c r="M61" s="112">
        <f t="shared" si="1"/>
        <v>3</v>
      </c>
    </row>
    <row r="62" spans="1:14" s="6" customFormat="1" ht="20" customHeight="1" x14ac:dyDescent="0.8">
      <c r="A62" s="243"/>
      <c r="B62" s="67" t="s">
        <v>130</v>
      </c>
      <c r="C62" s="65" t="s">
        <v>9</v>
      </c>
      <c r="D62" s="64">
        <v>2</v>
      </c>
      <c r="E62" s="64">
        <v>2</v>
      </c>
      <c r="F62" s="64">
        <v>3</v>
      </c>
      <c r="G62" s="111"/>
      <c r="H62" s="109"/>
      <c r="I62" s="110">
        <v>3</v>
      </c>
      <c r="J62" s="111"/>
      <c r="K62" s="109"/>
      <c r="L62" s="110"/>
      <c r="M62" s="112">
        <f t="shared" si="1"/>
        <v>3</v>
      </c>
    </row>
    <row r="63" spans="1:14" s="6" customFormat="1" ht="20" customHeight="1" x14ac:dyDescent="0.3">
      <c r="A63" s="243"/>
      <c r="B63" s="63" t="s">
        <v>129</v>
      </c>
      <c r="C63" s="66" t="s">
        <v>36</v>
      </c>
      <c r="D63" s="63">
        <v>3</v>
      </c>
      <c r="E63" s="63">
        <v>0</v>
      </c>
      <c r="F63" s="63">
        <v>3</v>
      </c>
      <c r="G63" s="111"/>
      <c r="H63" s="109"/>
      <c r="I63" s="110"/>
      <c r="J63" s="111"/>
      <c r="K63" s="109">
        <v>3</v>
      </c>
      <c r="L63" s="110"/>
      <c r="M63" s="112">
        <f t="shared" si="1"/>
        <v>3</v>
      </c>
    </row>
    <row r="64" spans="1:14" s="6" customFormat="1" ht="20" customHeight="1" x14ac:dyDescent="0.3">
      <c r="A64" s="243"/>
      <c r="B64" s="61" t="s">
        <v>128</v>
      </c>
      <c r="C64" s="62" t="s">
        <v>50</v>
      </c>
      <c r="D64" s="63">
        <v>3</v>
      </c>
      <c r="E64" s="63">
        <v>0</v>
      </c>
      <c r="F64" s="63">
        <v>3</v>
      </c>
      <c r="G64" s="111"/>
      <c r="H64" s="109"/>
      <c r="I64" s="110"/>
      <c r="J64" s="111"/>
      <c r="K64" s="109">
        <v>3</v>
      </c>
      <c r="L64" s="110"/>
      <c r="M64" s="112">
        <f t="shared" si="1"/>
        <v>3</v>
      </c>
    </row>
    <row r="65" spans="1:14" s="6" customFormat="1" ht="20" customHeight="1" x14ac:dyDescent="0.8">
      <c r="A65" s="243"/>
      <c r="B65" s="64" t="s">
        <v>131</v>
      </c>
      <c r="C65" s="65" t="s">
        <v>31</v>
      </c>
      <c r="D65" s="64">
        <v>2</v>
      </c>
      <c r="E65" s="64">
        <v>2</v>
      </c>
      <c r="F65" s="64">
        <v>3</v>
      </c>
      <c r="G65" s="111"/>
      <c r="H65" s="109"/>
      <c r="I65" s="110"/>
      <c r="J65" s="111"/>
      <c r="K65" s="109"/>
      <c r="L65" s="110">
        <v>3</v>
      </c>
      <c r="M65" s="112">
        <f t="shared" si="1"/>
        <v>3</v>
      </c>
    </row>
    <row r="66" spans="1:14" s="6" customFormat="1" ht="20" customHeight="1" x14ac:dyDescent="0.3">
      <c r="A66" s="243"/>
      <c r="B66" s="113"/>
      <c r="C66" s="114"/>
      <c r="D66" s="113"/>
      <c r="E66" s="113"/>
      <c r="F66" s="113"/>
      <c r="G66" s="111"/>
      <c r="H66" s="109"/>
      <c r="I66" s="110"/>
      <c r="J66" s="111"/>
      <c r="K66" s="109"/>
      <c r="L66" s="110"/>
      <c r="M66" s="112"/>
    </row>
    <row r="67" spans="1:14" s="6" customFormat="1" ht="20" customHeight="1" x14ac:dyDescent="0.3">
      <c r="A67" s="243"/>
      <c r="B67" s="113"/>
      <c r="C67" s="114"/>
      <c r="D67" s="113"/>
      <c r="E67" s="113"/>
      <c r="F67" s="113"/>
      <c r="G67" s="111"/>
      <c r="H67" s="109"/>
      <c r="I67" s="110"/>
      <c r="J67" s="111"/>
      <c r="K67" s="109"/>
      <c r="L67" s="110"/>
      <c r="M67" s="112"/>
    </row>
    <row r="68" spans="1:14" s="6" customFormat="1" ht="20" customHeight="1" x14ac:dyDescent="0.3">
      <c r="A68" s="243"/>
      <c r="B68" s="253"/>
      <c r="C68" s="257"/>
      <c r="D68" s="258"/>
      <c r="E68" s="258"/>
      <c r="F68" s="258"/>
      <c r="G68" s="111"/>
      <c r="H68" s="109"/>
      <c r="I68" s="110"/>
      <c r="J68" s="111"/>
      <c r="K68" s="109"/>
      <c r="L68" s="110"/>
      <c r="M68" s="112"/>
    </row>
    <row r="69" spans="1:14" s="6" customFormat="1" ht="20" customHeight="1" x14ac:dyDescent="0.3">
      <c r="A69" s="243"/>
      <c r="B69" s="253"/>
      <c r="C69" s="257"/>
      <c r="D69" s="258"/>
      <c r="E69" s="258"/>
      <c r="F69" s="258"/>
      <c r="G69" s="111"/>
      <c r="H69" s="109"/>
      <c r="I69" s="110"/>
      <c r="J69" s="111"/>
      <c r="K69" s="109"/>
      <c r="L69" s="110"/>
      <c r="M69" s="112"/>
    </row>
    <row r="70" spans="1:14" s="6" customFormat="1" ht="20" customHeight="1" x14ac:dyDescent="0.3">
      <c r="A70" s="243"/>
      <c r="B70" s="253"/>
      <c r="C70" s="257"/>
      <c r="D70" s="258"/>
      <c r="E70" s="258"/>
      <c r="F70" s="258"/>
      <c r="G70" s="111"/>
      <c r="H70" s="109"/>
      <c r="I70" s="110"/>
      <c r="J70" s="111"/>
      <c r="K70" s="109"/>
      <c r="L70" s="110"/>
      <c r="M70" s="112"/>
    </row>
    <row r="71" spans="1:14" s="6" customFormat="1" ht="20" customHeight="1" x14ac:dyDescent="0.3">
      <c r="A71" s="243"/>
      <c r="B71" s="253"/>
      <c r="C71" s="257"/>
      <c r="D71" s="258"/>
      <c r="E71" s="258"/>
      <c r="F71" s="258"/>
      <c r="G71" s="111"/>
      <c r="H71" s="109"/>
      <c r="I71" s="110"/>
      <c r="J71" s="111"/>
      <c r="K71" s="109"/>
      <c r="L71" s="110"/>
      <c r="M71" s="112"/>
    </row>
    <row r="72" spans="1:14" s="6" customFormat="1" ht="20" customHeight="1" thickBot="1" x14ac:dyDescent="0.35">
      <c r="A72" s="243"/>
      <c r="B72" s="119"/>
      <c r="C72" s="120"/>
      <c r="D72" s="119"/>
      <c r="E72" s="119"/>
      <c r="F72" s="119"/>
      <c r="G72" s="111"/>
      <c r="H72" s="109"/>
      <c r="I72" s="110"/>
      <c r="J72" s="111"/>
      <c r="K72" s="109"/>
      <c r="L72" s="110"/>
      <c r="M72" s="259"/>
      <c r="N72" s="169">
        <f>SUM(M59:M72)</f>
        <v>21</v>
      </c>
    </row>
    <row r="73" spans="1:14" s="6" customFormat="1" ht="22.5" customHeight="1" thickTop="1" x14ac:dyDescent="0.3">
      <c r="A73" s="206" t="s">
        <v>237</v>
      </c>
      <c r="B73" s="130"/>
      <c r="C73" s="130"/>
      <c r="D73" s="124"/>
      <c r="E73" s="124"/>
      <c r="F73" s="108"/>
      <c r="G73" s="111"/>
      <c r="H73" s="109"/>
      <c r="I73" s="110"/>
      <c r="J73" s="111"/>
      <c r="K73" s="109"/>
      <c r="L73" s="110"/>
      <c r="M73" s="112"/>
    </row>
    <row r="74" spans="1:14" s="6" customFormat="1" ht="20" customHeight="1" x14ac:dyDescent="0.8">
      <c r="A74" s="243"/>
      <c r="B74" s="64" t="s">
        <v>143</v>
      </c>
      <c r="C74" s="65" t="s">
        <v>56</v>
      </c>
      <c r="D74" s="64">
        <v>2</v>
      </c>
      <c r="E74" s="64">
        <v>3</v>
      </c>
      <c r="F74" s="64">
        <v>3</v>
      </c>
      <c r="G74" s="111"/>
      <c r="H74" s="109"/>
      <c r="I74" s="110"/>
      <c r="J74" s="111"/>
      <c r="K74" s="109">
        <v>3</v>
      </c>
      <c r="L74" s="110"/>
      <c r="M74" s="112">
        <f>SUM(H74:L74)</f>
        <v>3</v>
      </c>
    </row>
    <row r="75" spans="1:14" s="6" customFormat="1" ht="20" customHeight="1" x14ac:dyDescent="0.3">
      <c r="A75" s="243"/>
      <c r="B75" s="73" t="s">
        <v>146</v>
      </c>
      <c r="C75" s="74" t="s">
        <v>55</v>
      </c>
      <c r="D75" s="73">
        <v>2</v>
      </c>
      <c r="E75" s="73">
        <v>3</v>
      </c>
      <c r="F75" s="73">
        <v>3</v>
      </c>
      <c r="G75" s="111"/>
      <c r="H75" s="109"/>
      <c r="I75" s="110"/>
      <c r="J75" s="111"/>
      <c r="K75" s="109">
        <v>3</v>
      </c>
      <c r="L75" s="110"/>
      <c r="M75" s="112">
        <f>SUM(H75:L75)</f>
        <v>3</v>
      </c>
    </row>
    <row r="76" spans="1:14" s="6" customFormat="1" ht="20" customHeight="1" x14ac:dyDescent="0.3">
      <c r="A76" s="243"/>
      <c r="B76" s="63" t="s">
        <v>148</v>
      </c>
      <c r="C76" s="209" t="s">
        <v>53</v>
      </c>
      <c r="D76" s="63">
        <v>2</v>
      </c>
      <c r="E76" s="63">
        <v>3</v>
      </c>
      <c r="F76" s="63">
        <v>3</v>
      </c>
      <c r="G76" s="111"/>
      <c r="H76" s="109"/>
      <c r="I76" s="110"/>
      <c r="J76" s="111"/>
      <c r="K76" s="109"/>
      <c r="L76" s="110">
        <v>3</v>
      </c>
      <c r="M76" s="112">
        <f>SUM(H76:L76)</f>
        <v>3</v>
      </c>
    </row>
    <row r="77" spans="1:14" s="6" customFormat="1" ht="20" customHeight="1" x14ac:dyDescent="0.3">
      <c r="A77" s="243"/>
      <c r="B77" s="68" t="s">
        <v>145</v>
      </c>
      <c r="C77" s="71" t="s">
        <v>33</v>
      </c>
      <c r="D77" s="68">
        <v>2</v>
      </c>
      <c r="E77" s="68">
        <v>3</v>
      </c>
      <c r="F77" s="63">
        <v>3</v>
      </c>
      <c r="G77" s="111"/>
      <c r="H77" s="109"/>
      <c r="I77" s="110"/>
      <c r="J77" s="111"/>
      <c r="K77" s="109"/>
      <c r="L77" s="110">
        <v>3</v>
      </c>
      <c r="M77" s="112">
        <f>SUM(H77:L77)</f>
        <v>3</v>
      </c>
    </row>
    <row r="78" spans="1:14" s="6" customFormat="1" ht="20" customHeight="1" x14ac:dyDescent="0.3">
      <c r="A78" s="243"/>
      <c r="B78" s="253"/>
      <c r="C78" s="257"/>
      <c r="D78" s="258"/>
      <c r="E78" s="258"/>
      <c r="F78" s="258"/>
      <c r="G78" s="111"/>
      <c r="H78" s="109"/>
      <c r="I78" s="110"/>
      <c r="J78" s="111"/>
      <c r="K78" s="109"/>
      <c r="L78" s="110"/>
      <c r="M78" s="112"/>
    </row>
    <row r="79" spans="1:14" s="6" customFormat="1" ht="20" customHeight="1" x14ac:dyDescent="0.3">
      <c r="A79" s="243"/>
      <c r="B79" s="253"/>
      <c r="C79" s="257"/>
      <c r="D79" s="258"/>
      <c r="E79" s="258"/>
      <c r="F79" s="258"/>
      <c r="G79" s="111"/>
      <c r="H79" s="109"/>
      <c r="I79" s="110"/>
      <c r="J79" s="111"/>
      <c r="K79" s="109"/>
      <c r="L79" s="110"/>
      <c r="M79" s="112"/>
    </row>
    <row r="80" spans="1:14" s="6" customFormat="1" ht="20" customHeight="1" x14ac:dyDescent="0.3">
      <c r="A80" s="243"/>
      <c r="B80" s="253"/>
      <c r="C80" s="257"/>
      <c r="D80" s="258"/>
      <c r="E80" s="258"/>
      <c r="F80" s="258"/>
      <c r="G80" s="111"/>
      <c r="H80" s="109"/>
      <c r="I80" s="110"/>
      <c r="J80" s="111"/>
      <c r="K80" s="109"/>
      <c r="L80" s="110"/>
      <c r="M80" s="112"/>
    </row>
    <row r="81" spans="1:14" s="6" customFormat="1" ht="20" customHeight="1" x14ac:dyDescent="0.3">
      <c r="A81" s="243"/>
      <c r="B81" s="253"/>
      <c r="C81" s="257"/>
      <c r="D81" s="258"/>
      <c r="E81" s="258"/>
      <c r="F81" s="258"/>
      <c r="G81" s="111"/>
      <c r="H81" s="109"/>
      <c r="I81" s="110"/>
      <c r="J81" s="111"/>
      <c r="K81" s="109"/>
      <c r="L81" s="110"/>
      <c r="M81" s="112"/>
    </row>
    <row r="82" spans="1:14" s="6" customFormat="1" ht="20" customHeight="1" thickBot="1" x14ac:dyDescent="0.35">
      <c r="A82" s="243"/>
      <c r="B82" s="119"/>
      <c r="C82" s="120"/>
      <c r="D82" s="119"/>
      <c r="E82" s="119"/>
      <c r="F82" s="119"/>
      <c r="G82" s="111"/>
      <c r="H82" s="109"/>
      <c r="I82" s="110"/>
      <c r="J82" s="111"/>
      <c r="K82" s="109"/>
      <c r="L82" s="110"/>
      <c r="M82" s="112"/>
      <c r="N82" s="169">
        <f>SUM(M74:M82)</f>
        <v>12</v>
      </c>
    </row>
    <row r="83" spans="1:14" s="6" customFormat="1" ht="20" customHeight="1" thickTop="1" x14ac:dyDescent="0.3">
      <c r="A83" s="206" t="s">
        <v>299</v>
      </c>
      <c r="B83" s="150"/>
      <c r="C83" s="150"/>
      <c r="D83" s="124"/>
      <c r="E83" s="124"/>
      <c r="F83" s="108"/>
      <c r="G83" s="111"/>
      <c r="H83" s="109"/>
      <c r="I83" s="110"/>
      <c r="J83" s="111"/>
      <c r="K83" s="109"/>
      <c r="L83" s="110"/>
      <c r="M83" s="112"/>
    </row>
    <row r="84" spans="1:14" s="6" customFormat="1" ht="20" customHeight="1" thickBot="1" x14ac:dyDescent="0.85">
      <c r="A84" s="243"/>
      <c r="B84" s="64" t="s">
        <v>60</v>
      </c>
      <c r="C84" s="65" t="s">
        <v>28</v>
      </c>
      <c r="D84" s="287">
        <v>0</v>
      </c>
      <c r="E84" s="287">
        <v>20</v>
      </c>
      <c r="F84" s="291">
        <v>4</v>
      </c>
      <c r="G84" s="111"/>
      <c r="H84" s="109"/>
      <c r="I84" s="110"/>
      <c r="J84" s="111">
        <v>4</v>
      </c>
      <c r="K84" s="109"/>
      <c r="L84" s="110"/>
      <c r="M84" s="112">
        <f>SUM(H84:L84)</f>
        <v>4</v>
      </c>
      <c r="N84" s="169">
        <f>SUM(M84)</f>
        <v>4</v>
      </c>
    </row>
    <row r="85" spans="1:14" s="6" customFormat="1" ht="20" customHeight="1" thickTop="1" x14ac:dyDescent="0.3">
      <c r="A85" s="206" t="s">
        <v>239</v>
      </c>
      <c r="B85" s="130"/>
      <c r="C85" s="130"/>
      <c r="D85" s="124"/>
      <c r="E85" s="124"/>
      <c r="F85" s="108"/>
      <c r="G85" s="111"/>
      <c r="H85" s="109"/>
      <c r="I85" s="110"/>
      <c r="J85" s="111"/>
      <c r="K85" s="109"/>
      <c r="L85" s="110"/>
      <c r="M85" s="112"/>
    </row>
    <row r="86" spans="1:14" s="6" customFormat="1" ht="20" customHeight="1" thickBot="1" x14ac:dyDescent="0.35">
      <c r="A86" s="243"/>
      <c r="B86" s="63" t="s">
        <v>142</v>
      </c>
      <c r="C86" s="66" t="s">
        <v>58</v>
      </c>
      <c r="D86" s="289">
        <v>0</v>
      </c>
      <c r="E86" s="289">
        <v>4</v>
      </c>
      <c r="F86" s="289">
        <v>4</v>
      </c>
      <c r="G86" s="111"/>
      <c r="H86" s="109"/>
      <c r="I86" s="110"/>
      <c r="J86" s="111"/>
      <c r="K86" s="109"/>
      <c r="L86" s="110">
        <v>4</v>
      </c>
      <c r="M86" s="112">
        <f>SUM(H86:L86)</f>
        <v>4</v>
      </c>
      <c r="N86" s="169">
        <f>SUM(M86)</f>
        <v>4</v>
      </c>
    </row>
    <row r="87" spans="1:14" s="6" customFormat="1" ht="20" customHeight="1" thickTop="1" thickBot="1" x14ac:dyDescent="0.35">
      <c r="A87" s="274"/>
      <c r="B87" s="275"/>
      <c r="C87" s="275"/>
      <c r="D87" s="275"/>
      <c r="E87" s="276"/>
      <c r="F87" s="276"/>
      <c r="G87" s="276"/>
      <c r="H87" s="276"/>
      <c r="I87" s="276"/>
      <c r="J87" s="276"/>
      <c r="K87" s="276"/>
      <c r="L87" s="276"/>
      <c r="M87" s="276"/>
      <c r="N87" s="260">
        <f>SUM(N86,N84,N82,N72,N57)</f>
        <v>56</v>
      </c>
    </row>
    <row r="88" spans="1:14" s="6" customFormat="1" ht="24" customHeight="1" thickTop="1" x14ac:dyDescent="0.3">
      <c r="A88" s="141" t="s">
        <v>240</v>
      </c>
      <c r="B88" s="142"/>
      <c r="C88" s="143"/>
      <c r="D88" s="277"/>
      <c r="E88" s="277"/>
      <c r="F88" s="278"/>
      <c r="G88" s="111"/>
      <c r="H88" s="109"/>
      <c r="I88" s="110"/>
      <c r="J88" s="111"/>
      <c r="K88" s="109"/>
      <c r="L88" s="110"/>
      <c r="M88" s="149"/>
    </row>
    <row r="89" spans="1:14" s="6" customFormat="1" ht="20" customHeight="1" x14ac:dyDescent="0.8">
      <c r="A89" s="279"/>
      <c r="B89" s="64" t="s">
        <v>139</v>
      </c>
      <c r="C89" s="65" t="s">
        <v>85</v>
      </c>
      <c r="D89" s="64">
        <v>2</v>
      </c>
      <c r="E89" s="64">
        <v>3</v>
      </c>
      <c r="F89" s="64">
        <v>3</v>
      </c>
      <c r="G89" s="111"/>
      <c r="H89" s="109">
        <v>3</v>
      </c>
      <c r="I89" s="110"/>
      <c r="J89" s="111"/>
      <c r="K89" s="109"/>
      <c r="L89" s="110"/>
      <c r="M89" s="176">
        <f>SUM(H89:L89)</f>
        <v>3</v>
      </c>
    </row>
    <row r="90" spans="1:14" s="6" customFormat="1" ht="20" customHeight="1" x14ac:dyDescent="0.8">
      <c r="A90" s="279"/>
      <c r="B90" s="64" t="s">
        <v>117</v>
      </c>
      <c r="C90" s="282" t="s">
        <v>77</v>
      </c>
      <c r="D90" s="64">
        <v>2</v>
      </c>
      <c r="E90" s="64">
        <v>3</v>
      </c>
      <c r="F90" s="64">
        <v>3</v>
      </c>
      <c r="G90" s="111"/>
      <c r="H90" s="109"/>
      <c r="I90" s="110"/>
      <c r="J90" s="111"/>
      <c r="K90" s="109"/>
      <c r="L90" s="110">
        <v>3</v>
      </c>
      <c r="M90" s="176">
        <f>SUM(H90:L90)</f>
        <v>3</v>
      </c>
    </row>
    <row r="91" spans="1:14" s="6" customFormat="1" ht="20" customHeight="1" x14ac:dyDescent="0.3">
      <c r="A91" s="279"/>
      <c r="B91" s="113"/>
      <c r="C91" s="114"/>
      <c r="D91" s="113"/>
      <c r="E91" s="113"/>
      <c r="F91" s="113"/>
      <c r="G91" s="111"/>
      <c r="H91" s="109"/>
      <c r="I91" s="110"/>
      <c r="J91" s="111"/>
      <c r="K91" s="109"/>
      <c r="L91" s="110"/>
      <c r="M91" s="176">
        <f>SUM(H91:L91)</f>
        <v>0</v>
      </c>
    </row>
    <row r="92" spans="1:14" s="6" customFormat="1" ht="20" customHeight="1" thickBot="1" x14ac:dyDescent="0.35">
      <c r="A92" s="279"/>
      <c r="B92" s="280"/>
      <c r="C92" s="277"/>
      <c r="D92" s="277"/>
      <c r="E92" s="277"/>
      <c r="F92" s="278"/>
      <c r="G92" s="111"/>
      <c r="H92" s="109"/>
      <c r="I92" s="110"/>
      <c r="J92" s="111"/>
      <c r="K92" s="109"/>
      <c r="L92" s="110"/>
      <c r="M92" s="124"/>
      <c r="N92" s="169">
        <f>SUM(M89:M91)</f>
        <v>6</v>
      </c>
    </row>
    <row r="93" spans="1:14" s="6" customFormat="1" ht="20.149999999999999" customHeight="1" thickTop="1" thickBot="1" x14ac:dyDescent="0.35">
      <c r="A93" s="281"/>
      <c r="B93" s="185"/>
      <c r="C93" s="186"/>
      <c r="D93" s="185"/>
      <c r="E93" s="185"/>
      <c r="F93" s="188"/>
      <c r="G93" s="188"/>
      <c r="H93" s="188"/>
      <c r="I93" s="188"/>
      <c r="J93" s="188"/>
      <c r="K93" s="188"/>
      <c r="L93" s="188"/>
      <c r="M93" s="188"/>
      <c r="N93" s="261">
        <f>SUM(M89:M91)</f>
        <v>6</v>
      </c>
    </row>
    <row r="94" spans="1:14" s="6" customFormat="1" ht="24" customHeight="1" thickTop="1" x14ac:dyDescent="0.3">
      <c r="A94" s="141" t="s">
        <v>241</v>
      </c>
      <c r="B94" s="142"/>
      <c r="C94" s="143"/>
      <c r="D94" s="277"/>
      <c r="E94" s="277"/>
      <c r="F94" s="278"/>
      <c r="G94" s="111"/>
      <c r="H94" s="109"/>
      <c r="I94" s="110"/>
      <c r="J94" s="111"/>
      <c r="K94" s="109"/>
      <c r="L94" s="110"/>
      <c r="M94" s="190" t="s">
        <v>59</v>
      </c>
    </row>
    <row r="95" spans="1:14" s="6" customFormat="1" ht="20" customHeight="1" x14ac:dyDescent="0.3">
      <c r="A95" s="279"/>
      <c r="B95" s="73" t="s">
        <v>100</v>
      </c>
      <c r="C95" s="191" t="s">
        <v>101</v>
      </c>
      <c r="D95" s="24">
        <v>0</v>
      </c>
      <c r="E95" s="24">
        <v>2</v>
      </c>
      <c r="F95" s="24">
        <v>0</v>
      </c>
      <c r="G95" s="111"/>
      <c r="H95" s="109">
        <v>0</v>
      </c>
      <c r="I95" s="110"/>
      <c r="J95" s="111"/>
      <c r="K95" s="109"/>
      <c r="L95" s="110"/>
      <c r="M95" s="190"/>
    </row>
    <row r="96" spans="1:14" s="6" customFormat="1" ht="20" customHeight="1" x14ac:dyDescent="0.3">
      <c r="A96" s="279"/>
      <c r="B96" s="73" t="s">
        <v>99</v>
      </c>
      <c r="C96" s="191" t="s">
        <v>22</v>
      </c>
      <c r="D96" s="192">
        <v>0</v>
      </c>
      <c r="E96" s="192">
        <v>2</v>
      </c>
      <c r="F96" s="192">
        <v>0</v>
      </c>
      <c r="G96" s="111"/>
      <c r="H96" s="109"/>
      <c r="I96" s="110">
        <v>0</v>
      </c>
      <c r="J96" s="111"/>
      <c r="K96" s="109"/>
      <c r="L96" s="110"/>
      <c r="M96" s="190"/>
    </row>
    <row r="97" spans="1:14" s="6" customFormat="1" ht="20" customHeight="1" x14ac:dyDescent="0.3">
      <c r="A97" s="279"/>
      <c r="B97" s="73" t="s">
        <v>98</v>
      </c>
      <c r="C97" s="191" t="s">
        <v>34</v>
      </c>
      <c r="D97" s="192">
        <v>0</v>
      </c>
      <c r="E97" s="192">
        <v>2</v>
      </c>
      <c r="F97" s="192">
        <v>0</v>
      </c>
      <c r="G97" s="111"/>
      <c r="H97" s="109"/>
      <c r="I97" s="110"/>
      <c r="J97" s="111"/>
      <c r="K97" s="109">
        <v>0</v>
      </c>
      <c r="L97" s="110"/>
      <c r="M97" s="190"/>
    </row>
    <row r="98" spans="1:14" s="6" customFormat="1" ht="20" customHeight="1" x14ac:dyDescent="0.3">
      <c r="A98" s="279"/>
      <c r="B98" s="73" t="s">
        <v>97</v>
      </c>
      <c r="C98" s="74" t="s">
        <v>37</v>
      </c>
      <c r="D98" s="73">
        <v>0</v>
      </c>
      <c r="E98" s="73">
        <v>2</v>
      </c>
      <c r="F98" s="73">
        <v>0</v>
      </c>
      <c r="G98" s="111"/>
      <c r="H98" s="109"/>
      <c r="I98" s="110"/>
      <c r="J98" s="111"/>
      <c r="K98" s="109"/>
      <c r="L98" s="110">
        <v>0</v>
      </c>
      <c r="M98" s="190"/>
    </row>
    <row r="99" spans="1:14" ht="20" customHeight="1" thickBot="1" x14ac:dyDescent="0.85">
      <c r="A99" s="193"/>
      <c r="B99" s="194"/>
      <c r="C99" s="194"/>
      <c r="D99" s="194"/>
      <c r="E99" s="194"/>
      <c r="F99" s="195"/>
      <c r="G99" s="249"/>
      <c r="H99" s="250"/>
      <c r="I99" s="251"/>
      <c r="J99" s="249"/>
      <c r="K99" s="250"/>
      <c r="L99" s="251"/>
      <c r="M99" s="252"/>
    </row>
    <row r="100" spans="1:14" ht="36" customHeight="1" thickTop="1" thickBot="1" x14ac:dyDescent="0.85">
      <c r="A100" s="317" t="s">
        <v>242</v>
      </c>
      <c r="B100" s="318"/>
      <c r="C100" s="318"/>
      <c r="D100" s="200"/>
      <c r="E100" s="200"/>
      <c r="F100" s="201"/>
      <c r="G100" s="204">
        <f t="shared" ref="G100:M100" si="2">SUM(G14:G99)</f>
        <v>0</v>
      </c>
      <c r="H100" s="202">
        <f t="shared" si="2"/>
        <v>20</v>
      </c>
      <c r="I100" s="203">
        <f t="shared" si="2"/>
        <v>22</v>
      </c>
      <c r="J100" s="204">
        <f t="shared" si="2"/>
        <v>4</v>
      </c>
      <c r="K100" s="202">
        <f t="shared" si="2"/>
        <v>16</v>
      </c>
      <c r="L100" s="203">
        <f t="shared" si="2"/>
        <v>24</v>
      </c>
      <c r="M100" s="202">
        <f t="shared" si="2"/>
        <v>86</v>
      </c>
      <c r="N100" s="205">
        <f>N93+N87+N44</f>
        <v>86</v>
      </c>
    </row>
    <row r="101" spans="1:14" ht="20.25" customHeight="1" thickTop="1" x14ac:dyDescent="0.8">
      <c r="A101" s="348" t="s">
        <v>303</v>
      </c>
      <c r="B101" s="349"/>
      <c r="C101" s="349"/>
      <c r="D101" s="349"/>
      <c r="E101" s="349"/>
      <c r="F101" s="350"/>
      <c r="G101" s="240"/>
      <c r="H101" s="241"/>
      <c r="I101" s="242"/>
      <c r="J101" s="240"/>
      <c r="K101" s="241"/>
      <c r="L101" s="242"/>
      <c r="M101" s="247"/>
    </row>
    <row r="102" spans="1:14" ht="20" customHeight="1" x14ac:dyDescent="0.8">
      <c r="A102" s="175"/>
      <c r="B102" s="63" t="s">
        <v>156</v>
      </c>
      <c r="C102" s="62" t="s">
        <v>61</v>
      </c>
      <c r="D102" s="63">
        <v>2</v>
      </c>
      <c r="E102" s="63">
        <v>3</v>
      </c>
      <c r="F102" s="63">
        <v>3</v>
      </c>
      <c r="G102" s="240"/>
      <c r="H102" s="241">
        <v>3</v>
      </c>
      <c r="I102" s="242"/>
      <c r="J102" s="240"/>
      <c r="K102" s="241"/>
      <c r="L102" s="242"/>
      <c r="M102" s="248">
        <f>SUM(G102:L102)</f>
        <v>3</v>
      </c>
    </row>
    <row r="103" spans="1:14" ht="20" customHeight="1" x14ac:dyDescent="0.8">
      <c r="A103" s="175"/>
      <c r="B103" s="61" t="s">
        <v>155</v>
      </c>
      <c r="C103" s="62" t="s">
        <v>73</v>
      </c>
      <c r="D103" s="63">
        <v>1</v>
      </c>
      <c r="E103" s="63">
        <v>3</v>
      </c>
      <c r="F103" s="63">
        <v>2</v>
      </c>
      <c r="G103" s="254"/>
      <c r="H103" s="241">
        <v>2</v>
      </c>
      <c r="I103" s="256"/>
      <c r="J103" s="254"/>
      <c r="K103" s="255"/>
      <c r="L103" s="256"/>
      <c r="M103" s="248">
        <f t="shared" ref="M103:M109" si="3">SUM(G103:L103)</f>
        <v>2</v>
      </c>
    </row>
    <row r="104" spans="1:14" ht="20" customHeight="1" x14ac:dyDescent="0.8">
      <c r="A104" s="175"/>
      <c r="B104" s="61" t="s">
        <v>154</v>
      </c>
      <c r="C104" s="62" t="s">
        <v>76</v>
      </c>
      <c r="D104" s="63">
        <v>0</v>
      </c>
      <c r="E104" s="63">
        <v>6</v>
      </c>
      <c r="F104" s="63">
        <v>2</v>
      </c>
      <c r="G104" s="240"/>
      <c r="H104" s="241">
        <v>2</v>
      </c>
      <c r="I104" s="242"/>
      <c r="J104" s="240"/>
      <c r="K104" s="241"/>
      <c r="L104" s="242"/>
      <c r="M104" s="248">
        <f t="shared" si="3"/>
        <v>2</v>
      </c>
    </row>
    <row r="105" spans="1:14" ht="20" customHeight="1" x14ac:dyDescent="0.8">
      <c r="A105" s="175"/>
      <c r="B105" s="63" t="s">
        <v>152</v>
      </c>
      <c r="C105" s="62" t="s">
        <v>62</v>
      </c>
      <c r="D105" s="63">
        <v>1</v>
      </c>
      <c r="E105" s="63">
        <v>2</v>
      </c>
      <c r="F105" s="63">
        <v>2</v>
      </c>
      <c r="G105" s="240"/>
      <c r="H105" s="241"/>
      <c r="I105" s="242">
        <v>2</v>
      </c>
      <c r="J105" s="240"/>
      <c r="K105" s="241"/>
      <c r="L105" s="242"/>
      <c r="M105" s="248">
        <f t="shared" si="3"/>
        <v>2</v>
      </c>
    </row>
    <row r="106" spans="1:14" ht="20" customHeight="1" x14ac:dyDescent="0.8">
      <c r="A106" s="175"/>
      <c r="B106" s="61" t="s">
        <v>153</v>
      </c>
      <c r="C106" s="62" t="s">
        <v>75</v>
      </c>
      <c r="D106" s="63">
        <v>1</v>
      </c>
      <c r="E106" s="63">
        <v>3</v>
      </c>
      <c r="F106" s="63">
        <v>2</v>
      </c>
      <c r="G106" s="254"/>
      <c r="H106" s="255"/>
      <c r="I106" s="242">
        <v>2</v>
      </c>
      <c r="J106" s="254"/>
      <c r="K106" s="255"/>
      <c r="L106" s="256"/>
      <c r="M106" s="248">
        <f t="shared" si="3"/>
        <v>2</v>
      </c>
    </row>
    <row r="107" spans="1:14" ht="20" customHeight="1" x14ac:dyDescent="0.8">
      <c r="A107" s="175"/>
      <c r="B107" s="61" t="s">
        <v>151</v>
      </c>
      <c r="C107" s="62" t="s">
        <v>64</v>
      </c>
      <c r="D107" s="63">
        <v>2</v>
      </c>
      <c r="E107" s="63">
        <v>3</v>
      </c>
      <c r="F107" s="63">
        <v>3</v>
      </c>
      <c r="G107" s="240"/>
      <c r="H107" s="241"/>
      <c r="I107" s="242"/>
      <c r="J107" s="240"/>
      <c r="K107" s="241">
        <v>3</v>
      </c>
      <c r="L107" s="242"/>
      <c r="M107" s="248">
        <f t="shared" si="3"/>
        <v>3</v>
      </c>
    </row>
    <row r="108" spans="1:14" ht="20" customHeight="1" x14ac:dyDescent="0.8">
      <c r="A108" s="175"/>
      <c r="B108" s="63" t="s">
        <v>150</v>
      </c>
      <c r="C108" s="65" t="s">
        <v>74</v>
      </c>
      <c r="D108" s="64">
        <v>1</v>
      </c>
      <c r="E108" s="64">
        <v>3</v>
      </c>
      <c r="F108" s="64">
        <v>2</v>
      </c>
      <c r="G108" s="240"/>
      <c r="H108" s="241"/>
      <c r="I108" s="242"/>
      <c r="J108" s="240"/>
      <c r="K108" s="241">
        <v>2</v>
      </c>
      <c r="L108" s="242"/>
      <c r="M108" s="248">
        <f t="shared" si="3"/>
        <v>2</v>
      </c>
    </row>
    <row r="109" spans="1:14" ht="20" customHeight="1" x14ac:dyDescent="0.8">
      <c r="A109" s="175"/>
      <c r="B109" s="63" t="s">
        <v>149</v>
      </c>
      <c r="C109" s="62" t="s">
        <v>65</v>
      </c>
      <c r="D109" s="63">
        <v>2</v>
      </c>
      <c r="E109" s="63">
        <v>3</v>
      </c>
      <c r="F109" s="63">
        <v>3</v>
      </c>
      <c r="G109" s="240"/>
      <c r="H109" s="241"/>
      <c r="I109" s="242"/>
      <c r="J109" s="240"/>
      <c r="K109" s="241"/>
      <c r="L109" s="242">
        <v>3</v>
      </c>
      <c r="M109" s="248">
        <f t="shared" si="3"/>
        <v>3</v>
      </c>
    </row>
    <row r="110" spans="1:14" ht="20" customHeight="1" x14ac:dyDescent="0.8">
      <c r="A110" s="175"/>
      <c r="B110" s="131"/>
      <c r="C110" s="132"/>
      <c r="D110" s="131"/>
      <c r="E110" s="131"/>
      <c r="F110" s="131"/>
      <c r="G110" s="240"/>
      <c r="H110" s="241"/>
      <c r="I110" s="242"/>
      <c r="J110" s="240"/>
      <c r="K110" s="241"/>
      <c r="L110" s="242"/>
      <c r="M110" s="248"/>
    </row>
    <row r="111" spans="1:14" ht="20" customHeight="1" thickBot="1" x14ac:dyDescent="0.85">
      <c r="A111" s="175"/>
      <c r="B111" s="119"/>
      <c r="C111" s="127"/>
      <c r="D111" s="119"/>
      <c r="E111" s="119"/>
      <c r="F111" s="119"/>
      <c r="G111" s="240"/>
      <c r="H111" s="241"/>
      <c r="I111" s="242"/>
      <c r="J111" s="240"/>
      <c r="K111" s="241"/>
      <c r="L111" s="242"/>
      <c r="M111" s="248"/>
    </row>
    <row r="112" spans="1:14" ht="20" customHeight="1" thickTop="1" thickBot="1" x14ac:dyDescent="0.85">
      <c r="A112" s="184"/>
      <c r="B112" s="185"/>
      <c r="C112" s="186"/>
      <c r="D112" s="185"/>
      <c r="E112" s="185"/>
      <c r="F112" s="187"/>
      <c r="G112" s="187"/>
      <c r="H112" s="187"/>
      <c r="I112" s="187"/>
      <c r="J112" s="187"/>
      <c r="K112" s="187"/>
      <c r="L112" s="187"/>
      <c r="M112" s="187"/>
      <c r="N112" s="189">
        <f>SUM(M102:M111)</f>
        <v>19</v>
      </c>
    </row>
    <row r="113" spans="1:14" ht="20.149999999999999" customHeight="1" thickTop="1" thickBot="1" x14ac:dyDescent="0.85">
      <c r="A113" s="351" t="s">
        <v>300</v>
      </c>
      <c r="B113" s="352"/>
      <c r="C113" s="352"/>
      <c r="D113" s="352"/>
      <c r="E113" s="352"/>
      <c r="F113" s="353"/>
      <c r="G113" s="204">
        <f>SUM(G102:G112)</f>
        <v>0</v>
      </c>
      <c r="H113" s="202">
        <f>SUM(H102:H112)</f>
        <v>7</v>
      </c>
      <c r="I113" s="203">
        <f>SUM(I102:I112)</f>
        <v>4</v>
      </c>
      <c r="J113" s="204">
        <f t="shared" ref="J113" si="4">SUM(J112)</f>
        <v>0</v>
      </c>
      <c r="K113" s="202">
        <f>SUM(K102:K112)</f>
        <v>5</v>
      </c>
      <c r="L113" s="203">
        <f>SUM(L102:L112)</f>
        <v>3</v>
      </c>
      <c r="M113" s="202">
        <f>SUM(G113:L113)</f>
        <v>19</v>
      </c>
    </row>
    <row r="114" spans="1:14" ht="30" customHeight="1" thickTop="1" thickBot="1" x14ac:dyDescent="0.85">
      <c r="A114" s="345" t="s">
        <v>304</v>
      </c>
      <c r="B114" s="346"/>
      <c r="C114" s="346"/>
      <c r="D114" s="346"/>
      <c r="E114" s="346"/>
      <c r="F114" s="347"/>
      <c r="G114" s="204">
        <f>G113+G100</f>
        <v>0</v>
      </c>
      <c r="H114" s="202">
        <f>SUM(H100+H113)</f>
        <v>27</v>
      </c>
      <c r="I114" s="203">
        <f>I113+I100</f>
        <v>26</v>
      </c>
      <c r="J114" s="204">
        <f>J113+J100</f>
        <v>4</v>
      </c>
      <c r="K114" s="202">
        <f>K113+K100</f>
        <v>21</v>
      </c>
      <c r="L114" s="203">
        <f>L113+L100</f>
        <v>27</v>
      </c>
      <c r="M114" s="202">
        <f>M113+M100</f>
        <v>105</v>
      </c>
      <c r="N114" s="205">
        <f>N112+N100</f>
        <v>105</v>
      </c>
    </row>
    <row r="115" spans="1:14" ht="24.5" thickTop="1" x14ac:dyDescent="0.8"/>
  </sheetData>
  <mergeCells count="19">
    <mergeCell ref="B28:E28"/>
    <mergeCell ref="A5:N5"/>
    <mergeCell ref="A6:N6"/>
    <mergeCell ref="A7:N7"/>
    <mergeCell ref="A8:N8"/>
    <mergeCell ref="A9:N9"/>
    <mergeCell ref="A10:N10"/>
    <mergeCell ref="A13:C13"/>
    <mergeCell ref="B15:E15"/>
    <mergeCell ref="B16:F16"/>
    <mergeCell ref="B20:E20"/>
    <mergeCell ref="B27:E27"/>
    <mergeCell ref="A114:F114"/>
    <mergeCell ref="B31:E31"/>
    <mergeCell ref="B36:E36"/>
    <mergeCell ref="B39:E39"/>
    <mergeCell ref="A100:C100"/>
    <mergeCell ref="A101:F101"/>
    <mergeCell ref="A113:F113"/>
  </mergeCells>
  <pageMargins left="1" right="0.2" top="0.25" bottom="0.14173228299999999" header="0.25" footer="0.25"/>
  <pageSetup paperSize="9" scale="90" fitToHeight="0" orientation="portrait" horizontalDpi="4294967292" verticalDpi="300" r:id="rId1"/>
  <headerFooter>
    <oddHeader>&amp;R&amp;P จาก &amp;N</oddHeader>
  </headerFooter>
  <rowBreaks count="3" manualBreakCount="3">
    <brk id="44" max="13" man="1"/>
    <brk id="72" max="13" man="1"/>
    <brk id="87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M187"/>
  <sheetViews>
    <sheetView view="pageBreakPreview" topLeftCell="A175" zoomScale="85" zoomScaleNormal="120" zoomScaleSheetLayoutView="85" zoomScalePageLayoutView="112" workbookViewId="0">
      <selection activeCell="H184" sqref="H184"/>
    </sheetView>
  </sheetViews>
  <sheetFormatPr defaultRowHeight="22" customHeight="1" x14ac:dyDescent="0.6"/>
  <cols>
    <col min="1" max="1" width="14.58203125" style="4" customWidth="1"/>
    <col min="2" max="2" width="48.5" style="4" customWidth="1"/>
    <col min="3" max="5" width="6.08203125" style="4" customWidth="1"/>
    <col min="6" max="255" width="8.6640625" style="4"/>
    <col min="256" max="257" width="6.58203125" style="4" customWidth="1"/>
    <col min="258" max="258" width="45.75" style="4" customWidth="1"/>
    <col min="259" max="261" width="7.08203125" style="4" customWidth="1"/>
    <col min="262" max="511" width="8.6640625" style="4"/>
    <col min="512" max="513" width="6.58203125" style="4" customWidth="1"/>
    <col min="514" max="514" width="45.75" style="4" customWidth="1"/>
    <col min="515" max="517" width="7.08203125" style="4" customWidth="1"/>
    <col min="518" max="767" width="8.6640625" style="4"/>
    <col min="768" max="769" width="6.58203125" style="4" customWidth="1"/>
    <col min="770" max="770" width="45.75" style="4" customWidth="1"/>
    <col min="771" max="773" width="7.08203125" style="4" customWidth="1"/>
    <col min="774" max="1023" width="8.6640625" style="4"/>
    <col min="1024" max="1025" width="6.58203125" style="4" customWidth="1"/>
    <col min="1026" max="1026" width="45.75" style="4" customWidth="1"/>
    <col min="1027" max="1029" width="7.08203125" style="4" customWidth="1"/>
    <col min="1030" max="1279" width="8.6640625" style="4"/>
    <col min="1280" max="1281" width="6.58203125" style="4" customWidth="1"/>
    <col min="1282" max="1282" width="45.75" style="4" customWidth="1"/>
    <col min="1283" max="1285" width="7.08203125" style="4" customWidth="1"/>
    <col min="1286" max="1535" width="8.6640625" style="4"/>
    <col min="1536" max="1537" width="6.58203125" style="4" customWidth="1"/>
    <col min="1538" max="1538" width="45.75" style="4" customWidth="1"/>
    <col min="1539" max="1541" width="7.08203125" style="4" customWidth="1"/>
    <col min="1542" max="1791" width="8.6640625" style="4"/>
    <col min="1792" max="1793" width="6.58203125" style="4" customWidth="1"/>
    <col min="1794" max="1794" width="45.75" style="4" customWidth="1"/>
    <col min="1795" max="1797" width="7.08203125" style="4" customWidth="1"/>
    <col min="1798" max="2047" width="8.6640625" style="4"/>
    <col min="2048" max="2049" width="6.58203125" style="4" customWidth="1"/>
    <col min="2050" max="2050" width="45.75" style="4" customWidth="1"/>
    <col min="2051" max="2053" width="7.08203125" style="4" customWidth="1"/>
    <col min="2054" max="2303" width="8.6640625" style="4"/>
    <col min="2304" max="2305" width="6.58203125" style="4" customWidth="1"/>
    <col min="2306" max="2306" width="45.75" style="4" customWidth="1"/>
    <col min="2307" max="2309" width="7.08203125" style="4" customWidth="1"/>
    <col min="2310" max="2559" width="8.6640625" style="4"/>
    <col min="2560" max="2561" width="6.58203125" style="4" customWidth="1"/>
    <col min="2562" max="2562" width="45.75" style="4" customWidth="1"/>
    <col min="2563" max="2565" width="7.08203125" style="4" customWidth="1"/>
    <col min="2566" max="2815" width="8.6640625" style="4"/>
    <col min="2816" max="2817" width="6.58203125" style="4" customWidth="1"/>
    <col min="2818" max="2818" width="45.75" style="4" customWidth="1"/>
    <col min="2819" max="2821" width="7.08203125" style="4" customWidth="1"/>
    <col min="2822" max="3071" width="8.6640625" style="4"/>
    <col min="3072" max="3073" width="6.58203125" style="4" customWidth="1"/>
    <col min="3074" max="3074" width="45.75" style="4" customWidth="1"/>
    <col min="3075" max="3077" width="7.08203125" style="4" customWidth="1"/>
    <col min="3078" max="3327" width="8.6640625" style="4"/>
    <col min="3328" max="3329" width="6.58203125" style="4" customWidth="1"/>
    <col min="3330" max="3330" width="45.75" style="4" customWidth="1"/>
    <col min="3331" max="3333" width="7.08203125" style="4" customWidth="1"/>
    <col min="3334" max="3583" width="8.6640625" style="4"/>
    <col min="3584" max="3585" width="6.58203125" style="4" customWidth="1"/>
    <col min="3586" max="3586" width="45.75" style="4" customWidth="1"/>
    <col min="3587" max="3589" width="7.08203125" style="4" customWidth="1"/>
    <col min="3590" max="3839" width="8.6640625" style="4"/>
    <col min="3840" max="3841" width="6.58203125" style="4" customWidth="1"/>
    <col min="3842" max="3842" width="45.75" style="4" customWidth="1"/>
    <col min="3843" max="3845" width="7.08203125" style="4" customWidth="1"/>
    <col min="3846" max="4095" width="8.6640625" style="4"/>
    <col min="4096" max="4097" width="6.58203125" style="4" customWidth="1"/>
    <col min="4098" max="4098" width="45.75" style="4" customWidth="1"/>
    <col min="4099" max="4101" width="7.08203125" style="4" customWidth="1"/>
    <col min="4102" max="4351" width="8.6640625" style="4"/>
    <col min="4352" max="4353" width="6.58203125" style="4" customWidth="1"/>
    <col min="4354" max="4354" width="45.75" style="4" customWidth="1"/>
    <col min="4355" max="4357" width="7.08203125" style="4" customWidth="1"/>
    <col min="4358" max="4607" width="8.6640625" style="4"/>
    <col min="4608" max="4609" width="6.58203125" style="4" customWidth="1"/>
    <col min="4610" max="4610" width="45.75" style="4" customWidth="1"/>
    <col min="4611" max="4613" width="7.08203125" style="4" customWidth="1"/>
    <col min="4614" max="4863" width="8.6640625" style="4"/>
    <col min="4864" max="4865" width="6.58203125" style="4" customWidth="1"/>
    <col min="4866" max="4866" width="45.75" style="4" customWidth="1"/>
    <col min="4867" max="4869" width="7.08203125" style="4" customWidth="1"/>
    <col min="4870" max="5119" width="8.6640625" style="4"/>
    <col min="5120" max="5121" width="6.58203125" style="4" customWidth="1"/>
    <col min="5122" max="5122" width="45.75" style="4" customWidth="1"/>
    <col min="5123" max="5125" width="7.08203125" style="4" customWidth="1"/>
    <col min="5126" max="5375" width="8.6640625" style="4"/>
    <col min="5376" max="5377" width="6.58203125" style="4" customWidth="1"/>
    <col min="5378" max="5378" width="45.75" style="4" customWidth="1"/>
    <col min="5379" max="5381" width="7.08203125" style="4" customWidth="1"/>
    <col min="5382" max="5631" width="8.6640625" style="4"/>
    <col min="5632" max="5633" width="6.58203125" style="4" customWidth="1"/>
    <col min="5634" max="5634" width="45.75" style="4" customWidth="1"/>
    <col min="5635" max="5637" width="7.08203125" style="4" customWidth="1"/>
    <col min="5638" max="5887" width="8.6640625" style="4"/>
    <col min="5888" max="5889" width="6.58203125" style="4" customWidth="1"/>
    <col min="5890" max="5890" width="45.75" style="4" customWidth="1"/>
    <col min="5891" max="5893" width="7.08203125" style="4" customWidth="1"/>
    <col min="5894" max="6143" width="8.6640625" style="4"/>
    <col min="6144" max="6145" width="6.58203125" style="4" customWidth="1"/>
    <col min="6146" max="6146" width="45.75" style="4" customWidth="1"/>
    <col min="6147" max="6149" width="7.08203125" style="4" customWidth="1"/>
    <col min="6150" max="6399" width="8.6640625" style="4"/>
    <col min="6400" max="6401" width="6.58203125" style="4" customWidth="1"/>
    <col min="6402" max="6402" width="45.75" style="4" customWidth="1"/>
    <col min="6403" max="6405" width="7.08203125" style="4" customWidth="1"/>
    <col min="6406" max="6655" width="8.6640625" style="4"/>
    <col min="6656" max="6657" width="6.58203125" style="4" customWidth="1"/>
    <col min="6658" max="6658" width="45.75" style="4" customWidth="1"/>
    <col min="6659" max="6661" width="7.08203125" style="4" customWidth="1"/>
    <col min="6662" max="6911" width="8.6640625" style="4"/>
    <col min="6912" max="6913" width="6.58203125" style="4" customWidth="1"/>
    <col min="6914" max="6914" width="45.75" style="4" customWidth="1"/>
    <col min="6915" max="6917" width="7.08203125" style="4" customWidth="1"/>
    <col min="6918" max="7167" width="8.6640625" style="4"/>
    <col min="7168" max="7169" width="6.58203125" style="4" customWidth="1"/>
    <col min="7170" max="7170" width="45.75" style="4" customWidth="1"/>
    <col min="7171" max="7173" width="7.08203125" style="4" customWidth="1"/>
    <col min="7174" max="7423" width="8.6640625" style="4"/>
    <col min="7424" max="7425" width="6.58203125" style="4" customWidth="1"/>
    <col min="7426" max="7426" width="45.75" style="4" customWidth="1"/>
    <col min="7427" max="7429" width="7.08203125" style="4" customWidth="1"/>
    <col min="7430" max="7679" width="8.6640625" style="4"/>
    <col min="7680" max="7681" width="6.58203125" style="4" customWidth="1"/>
    <col min="7682" max="7682" width="45.75" style="4" customWidth="1"/>
    <col min="7683" max="7685" width="7.08203125" style="4" customWidth="1"/>
    <col min="7686" max="7935" width="8.6640625" style="4"/>
    <col min="7936" max="7937" width="6.58203125" style="4" customWidth="1"/>
    <col min="7938" max="7938" width="45.75" style="4" customWidth="1"/>
    <col min="7939" max="7941" width="7.08203125" style="4" customWidth="1"/>
    <col min="7942" max="8191" width="8.6640625" style="4"/>
    <col min="8192" max="8193" width="6.58203125" style="4" customWidth="1"/>
    <col min="8194" max="8194" width="45.75" style="4" customWidth="1"/>
    <col min="8195" max="8197" width="7.08203125" style="4" customWidth="1"/>
    <col min="8198" max="8447" width="8.6640625" style="4"/>
    <col min="8448" max="8449" width="6.58203125" style="4" customWidth="1"/>
    <col min="8450" max="8450" width="45.75" style="4" customWidth="1"/>
    <col min="8451" max="8453" width="7.08203125" style="4" customWidth="1"/>
    <col min="8454" max="8703" width="8.6640625" style="4"/>
    <col min="8704" max="8705" width="6.58203125" style="4" customWidth="1"/>
    <col min="8706" max="8706" width="45.75" style="4" customWidth="1"/>
    <col min="8707" max="8709" width="7.08203125" style="4" customWidth="1"/>
    <col min="8710" max="8959" width="8.6640625" style="4"/>
    <col min="8960" max="8961" width="6.58203125" style="4" customWidth="1"/>
    <col min="8962" max="8962" width="45.75" style="4" customWidth="1"/>
    <col min="8963" max="8965" width="7.08203125" style="4" customWidth="1"/>
    <col min="8966" max="9215" width="8.6640625" style="4"/>
    <col min="9216" max="9217" width="6.58203125" style="4" customWidth="1"/>
    <col min="9218" max="9218" width="45.75" style="4" customWidth="1"/>
    <col min="9219" max="9221" width="7.08203125" style="4" customWidth="1"/>
    <col min="9222" max="9471" width="8.6640625" style="4"/>
    <col min="9472" max="9473" width="6.58203125" style="4" customWidth="1"/>
    <col min="9474" max="9474" width="45.75" style="4" customWidth="1"/>
    <col min="9475" max="9477" width="7.08203125" style="4" customWidth="1"/>
    <col min="9478" max="9727" width="8.6640625" style="4"/>
    <col min="9728" max="9729" width="6.58203125" style="4" customWidth="1"/>
    <col min="9730" max="9730" width="45.75" style="4" customWidth="1"/>
    <col min="9731" max="9733" width="7.08203125" style="4" customWidth="1"/>
    <col min="9734" max="9983" width="8.6640625" style="4"/>
    <col min="9984" max="9985" width="6.58203125" style="4" customWidth="1"/>
    <col min="9986" max="9986" width="45.75" style="4" customWidth="1"/>
    <col min="9987" max="9989" width="7.08203125" style="4" customWidth="1"/>
    <col min="9990" max="10239" width="8.6640625" style="4"/>
    <col min="10240" max="10241" width="6.58203125" style="4" customWidth="1"/>
    <col min="10242" max="10242" width="45.75" style="4" customWidth="1"/>
    <col min="10243" max="10245" width="7.08203125" style="4" customWidth="1"/>
    <col min="10246" max="10495" width="8.6640625" style="4"/>
    <col min="10496" max="10497" width="6.58203125" style="4" customWidth="1"/>
    <col min="10498" max="10498" width="45.75" style="4" customWidth="1"/>
    <col min="10499" max="10501" width="7.08203125" style="4" customWidth="1"/>
    <col min="10502" max="10751" width="8.6640625" style="4"/>
    <col min="10752" max="10753" width="6.58203125" style="4" customWidth="1"/>
    <col min="10754" max="10754" width="45.75" style="4" customWidth="1"/>
    <col min="10755" max="10757" width="7.08203125" style="4" customWidth="1"/>
    <col min="10758" max="11007" width="8.6640625" style="4"/>
    <col min="11008" max="11009" width="6.58203125" style="4" customWidth="1"/>
    <col min="11010" max="11010" width="45.75" style="4" customWidth="1"/>
    <col min="11011" max="11013" width="7.08203125" style="4" customWidth="1"/>
    <col min="11014" max="11263" width="8.6640625" style="4"/>
    <col min="11264" max="11265" width="6.58203125" style="4" customWidth="1"/>
    <col min="11266" max="11266" width="45.75" style="4" customWidth="1"/>
    <col min="11267" max="11269" width="7.08203125" style="4" customWidth="1"/>
    <col min="11270" max="11519" width="8.6640625" style="4"/>
    <col min="11520" max="11521" width="6.58203125" style="4" customWidth="1"/>
    <col min="11522" max="11522" width="45.75" style="4" customWidth="1"/>
    <col min="11523" max="11525" width="7.08203125" style="4" customWidth="1"/>
    <col min="11526" max="11775" width="8.6640625" style="4"/>
    <col min="11776" max="11777" width="6.58203125" style="4" customWidth="1"/>
    <col min="11778" max="11778" width="45.75" style="4" customWidth="1"/>
    <col min="11779" max="11781" width="7.08203125" style="4" customWidth="1"/>
    <col min="11782" max="12031" width="8.6640625" style="4"/>
    <col min="12032" max="12033" width="6.58203125" style="4" customWidth="1"/>
    <col min="12034" max="12034" width="45.75" style="4" customWidth="1"/>
    <col min="12035" max="12037" width="7.08203125" style="4" customWidth="1"/>
    <col min="12038" max="12287" width="8.6640625" style="4"/>
    <col min="12288" max="12289" width="6.58203125" style="4" customWidth="1"/>
    <col min="12290" max="12290" width="45.75" style="4" customWidth="1"/>
    <col min="12291" max="12293" width="7.08203125" style="4" customWidth="1"/>
    <col min="12294" max="12543" width="8.6640625" style="4"/>
    <col min="12544" max="12545" width="6.58203125" style="4" customWidth="1"/>
    <col min="12546" max="12546" width="45.75" style="4" customWidth="1"/>
    <col min="12547" max="12549" width="7.08203125" style="4" customWidth="1"/>
    <col min="12550" max="12799" width="8.6640625" style="4"/>
    <col min="12800" max="12801" width="6.58203125" style="4" customWidth="1"/>
    <col min="12802" max="12802" width="45.75" style="4" customWidth="1"/>
    <col min="12803" max="12805" width="7.08203125" style="4" customWidth="1"/>
    <col min="12806" max="13055" width="8.6640625" style="4"/>
    <col min="13056" max="13057" width="6.58203125" style="4" customWidth="1"/>
    <col min="13058" max="13058" width="45.75" style="4" customWidth="1"/>
    <col min="13059" max="13061" width="7.08203125" style="4" customWidth="1"/>
    <col min="13062" max="13311" width="8.6640625" style="4"/>
    <col min="13312" max="13313" width="6.58203125" style="4" customWidth="1"/>
    <col min="13314" max="13314" width="45.75" style="4" customWidth="1"/>
    <col min="13315" max="13317" width="7.08203125" style="4" customWidth="1"/>
    <col min="13318" max="13567" width="8.6640625" style="4"/>
    <col min="13568" max="13569" width="6.58203125" style="4" customWidth="1"/>
    <col min="13570" max="13570" width="45.75" style="4" customWidth="1"/>
    <col min="13571" max="13573" width="7.08203125" style="4" customWidth="1"/>
    <col min="13574" max="13823" width="8.6640625" style="4"/>
    <col min="13824" max="13825" width="6.58203125" style="4" customWidth="1"/>
    <col min="13826" max="13826" width="45.75" style="4" customWidth="1"/>
    <col min="13827" max="13829" width="7.08203125" style="4" customWidth="1"/>
    <col min="13830" max="14079" width="8.6640625" style="4"/>
    <col min="14080" max="14081" width="6.58203125" style="4" customWidth="1"/>
    <col min="14082" max="14082" width="45.75" style="4" customWidth="1"/>
    <col min="14083" max="14085" width="7.08203125" style="4" customWidth="1"/>
    <col min="14086" max="14335" width="8.6640625" style="4"/>
    <col min="14336" max="14337" width="6.58203125" style="4" customWidth="1"/>
    <col min="14338" max="14338" width="45.75" style="4" customWidth="1"/>
    <col min="14339" max="14341" width="7.08203125" style="4" customWidth="1"/>
    <col min="14342" max="14591" width="8.6640625" style="4"/>
    <col min="14592" max="14593" width="6.58203125" style="4" customWidth="1"/>
    <col min="14594" max="14594" width="45.75" style="4" customWidth="1"/>
    <col min="14595" max="14597" width="7.08203125" style="4" customWidth="1"/>
    <col min="14598" max="14847" width="8.6640625" style="4"/>
    <col min="14848" max="14849" width="6.58203125" style="4" customWidth="1"/>
    <col min="14850" max="14850" width="45.75" style="4" customWidth="1"/>
    <col min="14851" max="14853" width="7.08203125" style="4" customWidth="1"/>
    <col min="14854" max="15103" width="8.6640625" style="4"/>
    <col min="15104" max="15105" width="6.58203125" style="4" customWidth="1"/>
    <col min="15106" max="15106" width="45.75" style="4" customWidth="1"/>
    <col min="15107" max="15109" width="7.08203125" style="4" customWidth="1"/>
    <col min="15110" max="15359" width="8.6640625" style="4"/>
    <col min="15360" max="15361" width="6.58203125" style="4" customWidth="1"/>
    <col min="15362" max="15362" width="45.75" style="4" customWidth="1"/>
    <col min="15363" max="15365" width="7.08203125" style="4" customWidth="1"/>
    <col min="15366" max="15615" width="8.6640625" style="4"/>
    <col min="15616" max="15617" width="6.58203125" style="4" customWidth="1"/>
    <col min="15618" max="15618" width="45.75" style="4" customWidth="1"/>
    <col min="15619" max="15621" width="7.08203125" style="4" customWidth="1"/>
    <col min="15622" max="15871" width="8.6640625" style="4"/>
    <col min="15872" max="15873" width="6.58203125" style="4" customWidth="1"/>
    <col min="15874" max="15874" width="45.75" style="4" customWidth="1"/>
    <col min="15875" max="15877" width="7.08203125" style="4" customWidth="1"/>
    <col min="15878" max="16127" width="8.6640625" style="4"/>
    <col min="16128" max="16129" width="6.58203125" style="4" customWidth="1"/>
    <col min="16130" max="16130" width="45.75" style="4" customWidth="1"/>
    <col min="16131" max="16133" width="7.08203125" style="4" customWidth="1"/>
    <col min="16134" max="16384" width="8.6640625" style="4"/>
  </cols>
  <sheetData>
    <row r="1" spans="1:13" s="32" customFormat="1" ht="22" customHeight="1" x14ac:dyDescent="0.8">
      <c r="A1" s="310" t="s">
        <v>365</v>
      </c>
      <c r="B1" s="310"/>
      <c r="C1" s="310"/>
      <c r="D1" s="310"/>
      <c r="E1" s="310"/>
    </row>
    <row r="2" spans="1:13" s="3" customFormat="1" ht="22" customHeight="1" x14ac:dyDescent="0.3">
      <c r="A2" s="335" t="s">
        <v>47</v>
      </c>
      <c r="B2" s="335"/>
      <c r="C2" s="335"/>
      <c r="D2" s="335"/>
      <c r="E2" s="335"/>
    </row>
    <row r="3" spans="1:13" s="3" customFormat="1" ht="22" customHeight="1" x14ac:dyDescent="0.3">
      <c r="A3" s="310" t="s">
        <v>0</v>
      </c>
      <c r="B3" s="310"/>
      <c r="C3" s="310"/>
      <c r="D3" s="310"/>
      <c r="E3" s="310"/>
      <c r="H3" s="310"/>
      <c r="I3" s="310"/>
      <c r="J3" s="310"/>
      <c r="K3" s="310"/>
      <c r="L3" s="310"/>
      <c r="M3" s="310"/>
    </row>
    <row r="4" spans="1:13" s="3" customFormat="1" ht="22" customHeight="1" x14ac:dyDescent="0.3">
      <c r="A4" s="336" t="s">
        <v>397</v>
      </c>
      <c r="B4" s="310"/>
      <c r="C4" s="310"/>
      <c r="D4" s="310"/>
      <c r="E4" s="310"/>
    </row>
    <row r="5" spans="1:13" ht="11.15" customHeight="1" x14ac:dyDescent="0.6"/>
    <row r="6" spans="1:13" s="6" customFormat="1" ht="20" customHeight="1" x14ac:dyDescent="0.3">
      <c r="A6" s="30" t="s">
        <v>1</v>
      </c>
      <c r="B6" s="30" t="s">
        <v>2</v>
      </c>
      <c r="C6" s="30" t="s">
        <v>3</v>
      </c>
      <c r="D6" s="30" t="s">
        <v>4</v>
      </c>
      <c r="E6" s="30" t="s">
        <v>5</v>
      </c>
    </row>
    <row r="7" spans="1:13" s="6" customFormat="1" ht="20" customHeight="1" x14ac:dyDescent="0.3">
      <c r="A7" s="48"/>
      <c r="B7" s="80" t="s">
        <v>39</v>
      </c>
      <c r="C7" s="49"/>
      <c r="D7" s="49"/>
      <c r="E7" s="49"/>
    </row>
    <row r="8" spans="1:13" s="6" customFormat="1" ht="20" customHeight="1" x14ac:dyDescent="0.3">
      <c r="A8" s="63" t="s">
        <v>156</v>
      </c>
      <c r="B8" s="62" t="s">
        <v>61</v>
      </c>
      <c r="C8" s="63">
        <v>2</v>
      </c>
      <c r="D8" s="63">
        <v>3</v>
      </c>
      <c r="E8" s="63">
        <v>3</v>
      </c>
    </row>
    <row r="9" spans="1:13" s="6" customFormat="1" ht="20" customHeight="1" x14ac:dyDescent="0.3">
      <c r="A9" s="61" t="s">
        <v>155</v>
      </c>
      <c r="B9" s="62" t="s">
        <v>73</v>
      </c>
      <c r="C9" s="63">
        <v>1</v>
      </c>
      <c r="D9" s="63">
        <v>3</v>
      </c>
      <c r="E9" s="63">
        <v>2</v>
      </c>
    </row>
    <row r="10" spans="1:13" s="6" customFormat="1" ht="20" customHeight="1" x14ac:dyDescent="0.3">
      <c r="A10" s="61" t="s">
        <v>154</v>
      </c>
      <c r="B10" s="62" t="s">
        <v>76</v>
      </c>
      <c r="C10" s="63">
        <v>0</v>
      </c>
      <c r="D10" s="63">
        <v>6</v>
      </c>
      <c r="E10" s="63">
        <v>2</v>
      </c>
    </row>
    <row r="11" spans="1:13" s="6" customFormat="1" ht="20" customHeight="1" x14ac:dyDescent="0.3">
      <c r="A11" s="37"/>
      <c r="B11" s="14"/>
      <c r="C11" s="13"/>
      <c r="D11" s="13"/>
      <c r="E11" s="13"/>
    </row>
    <row r="12" spans="1:13" s="3" customFormat="1" ht="20" customHeight="1" x14ac:dyDescent="0.3">
      <c r="A12" s="77"/>
      <c r="B12" s="59" t="s">
        <v>190</v>
      </c>
      <c r="C12" s="13"/>
      <c r="D12" s="13"/>
      <c r="E12" s="13"/>
    </row>
    <row r="13" spans="1:13" s="3" customFormat="1" ht="20" customHeight="1" x14ac:dyDescent="0.3">
      <c r="A13" s="61" t="s">
        <v>102</v>
      </c>
      <c r="B13" s="62" t="s">
        <v>69</v>
      </c>
      <c r="C13" s="63">
        <v>2</v>
      </c>
      <c r="D13" s="63">
        <v>2</v>
      </c>
      <c r="E13" s="63">
        <v>3</v>
      </c>
    </row>
    <row r="14" spans="1:13" s="3" customFormat="1" ht="20" customHeight="1" x14ac:dyDescent="0.3">
      <c r="A14" s="61" t="s">
        <v>125</v>
      </c>
      <c r="B14" s="62" t="s">
        <v>209</v>
      </c>
      <c r="C14" s="63">
        <v>3</v>
      </c>
      <c r="D14" s="63">
        <v>0</v>
      </c>
      <c r="E14" s="63">
        <v>3</v>
      </c>
    </row>
    <row r="15" spans="1:13" s="3" customFormat="1" ht="20" customHeight="1" x14ac:dyDescent="0.3">
      <c r="A15" s="61" t="s">
        <v>104</v>
      </c>
      <c r="B15" s="62" t="s">
        <v>72</v>
      </c>
      <c r="C15" s="63">
        <v>2</v>
      </c>
      <c r="D15" s="63">
        <v>0</v>
      </c>
      <c r="E15" s="63">
        <v>2</v>
      </c>
    </row>
    <row r="16" spans="1:13" s="3" customFormat="1" ht="20" customHeight="1" x14ac:dyDescent="0.3">
      <c r="A16" s="73" t="s">
        <v>103</v>
      </c>
      <c r="B16" s="72" t="s">
        <v>91</v>
      </c>
      <c r="C16" s="63">
        <v>3</v>
      </c>
      <c r="D16" s="63">
        <v>0</v>
      </c>
      <c r="E16" s="63">
        <v>3</v>
      </c>
    </row>
    <row r="17" spans="1:5" s="3" customFormat="1" ht="20" customHeight="1" x14ac:dyDescent="0.3">
      <c r="A17" s="10"/>
      <c r="B17" s="59" t="s">
        <v>6</v>
      </c>
      <c r="C17" s="12"/>
      <c r="D17" s="12"/>
      <c r="E17" s="12"/>
    </row>
    <row r="18" spans="1:5" s="3" customFormat="1" ht="20" customHeight="1" x14ac:dyDescent="0.3">
      <c r="A18" s="13"/>
      <c r="B18" s="57" t="s">
        <v>30</v>
      </c>
      <c r="C18" s="13"/>
      <c r="D18" s="13"/>
      <c r="E18" s="13"/>
    </row>
    <row r="19" spans="1:5" s="3" customFormat="1" ht="20" customHeight="1" x14ac:dyDescent="0.3">
      <c r="A19" s="63" t="s">
        <v>106</v>
      </c>
      <c r="B19" s="66" t="s">
        <v>19</v>
      </c>
      <c r="C19" s="63">
        <v>3</v>
      </c>
      <c r="D19" s="63">
        <v>0</v>
      </c>
      <c r="E19" s="63">
        <v>3</v>
      </c>
    </row>
    <row r="20" spans="1:5" s="3" customFormat="1" ht="20" customHeight="1" x14ac:dyDescent="0.3">
      <c r="A20" s="63"/>
      <c r="B20" s="66"/>
      <c r="C20" s="63"/>
      <c r="D20" s="63"/>
      <c r="E20" s="63"/>
    </row>
    <row r="21" spans="1:5" s="3" customFormat="1" ht="20" customHeight="1" x14ac:dyDescent="0.3">
      <c r="A21" s="10"/>
      <c r="B21" s="59" t="s">
        <v>43</v>
      </c>
      <c r="C21" s="55"/>
      <c r="D21" s="55"/>
      <c r="E21" s="55"/>
    </row>
    <row r="22" spans="1:5" s="3" customFormat="1" ht="20" customHeight="1" x14ac:dyDescent="0.3">
      <c r="A22" s="63" t="s">
        <v>118</v>
      </c>
      <c r="B22" s="66" t="s">
        <v>51</v>
      </c>
      <c r="C22" s="70">
        <v>2</v>
      </c>
      <c r="D22" s="70">
        <v>3</v>
      </c>
      <c r="E22" s="70">
        <v>3</v>
      </c>
    </row>
    <row r="23" spans="1:5" s="3" customFormat="1" ht="20" customHeight="1" x14ac:dyDescent="0.3">
      <c r="A23" s="12"/>
      <c r="B23" s="47"/>
      <c r="C23" s="12"/>
      <c r="D23" s="12"/>
      <c r="E23" s="12"/>
    </row>
    <row r="24" spans="1:5" s="3" customFormat="1" ht="20" customHeight="1" x14ac:dyDescent="0.3">
      <c r="A24" s="81"/>
      <c r="B24" s="59" t="s">
        <v>40</v>
      </c>
      <c r="C24" s="82"/>
      <c r="D24" s="82"/>
      <c r="E24" s="82"/>
    </row>
    <row r="25" spans="1:5" s="3" customFormat="1" ht="20" customHeight="1" x14ac:dyDescent="0.3">
      <c r="A25" s="81"/>
      <c r="B25" s="59"/>
      <c r="C25" s="82"/>
      <c r="D25" s="82"/>
      <c r="E25" s="82"/>
    </row>
    <row r="26" spans="1:5" s="3" customFormat="1" ht="20" customHeight="1" x14ac:dyDescent="0.3">
      <c r="A26" s="77"/>
      <c r="B26" s="59" t="s">
        <v>11</v>
      </c>
      <c r="C26" s="77"/>
      <c r="D26" s="77"/>
      <c r="E26" s="77"/>
    </row>
    <row r="27" spans="1:5" s="3" customFormat="1" ht="20" customHeight="1" x14ac:dyDescent="0.3">
      <c r="A27" s="77"/>
      <c r="B27" s="59" t="s">
        <v>12</v>
      </c>
      <c r="C27" s="77"/>
      <c r="D27" s="77"/>
      <c r="E27" s="77"/>
    </row>
    <row r="28" spans="1:5" s="3" customFormat="1" ht="20" customHeight="1" x14ac:dyDescent="0.3">
      <c r="A28" s="77"/>
      <c r="B28" s="59" t="s">
        <v>191</v>
      </c>
      <c r="C28" s="77"/>
      <c r="D28" s="77"/>
      <c r="E28" s="77"/>
    </row>
    <row r="29" spans="1:5" s="3" customFormat="1" ht="20" customHeight="1" x14ac:dyDescent="0.3">
      <c r="A29" s="73" t="s">
        <v>139</v>
      </c>
      <c r="B29" s="74" t="s">
        <v>85</v>
      </c>
      <c r="C29" s="73">
        <v>2</v>
      </c>
      <c r="D29" s="73">
        <v>3</v>
      </c>
      <c r="E29" s="73">
        <v>3</v>
      </c>
    </row>
    <row r="30" spans="1:5" s="3" customFormat="1" ht="20" customHeight="1" x14ac:dyDescent="0.3">
      <c r="A30" s="81"/>
      <c r="B30" s="59" t="s">
        <v>159</v>
      </c>
      <c r="C30" s="82"/>
      <c r="D30" s="82"/>
      <c r="E30" s="82"/>
    </row>
    <row r="31" spans="1:5" s="3" customFormat="1" ht="20" customHeight="1" x14ac:dyDescent="0.3">
      <c r="A31" s="73" t="s">
        <v>100</v>
      </c>
      <c r="B31" s="74" t="s">
        <v>101</v>
      </c>
      <c r="C31" s="73">
        <v>0</v>
      </c>
      <c r="D31" s="73">
        <v>2</v>
      </c>
      <c r="E31" s="73">
        <v>0</v>
      </c>
    </row>
    <row r="32" spans="1:5" s="3" customFormat="1" ht="20" customHeight="1" x14ac:dyDescent="0.3">
      <c r="A32" s="354" t="s">
        <v>15</v>
      </c>
      <c r="B32" s="355"/>
      <c r="C32" s="29">
        <f>SUM(C7:C31)</f>
        <v>20</v>
      </c>
      <c r="D32" s="29">
        <f t="shared" ref="D32:E32" si="0">SUM(D7:D31)</f>
        <v>22</v>
      </c>
      <c r="E32" s="29">
        <f t="shared" si="0"/>
        <v>27</v>
      </c>
    </row>
    <row r="33" spans="1:13" s="6" customFormat="1" ht="20" customHeight="1" x14ac:dyDescent="0.3">
      <c r="A33" s="333" t="s">
        <v>16</v>
      </c>
      <c r="B33" s="334"/>
      <c r="C33" s="339">
        <f>C32+D32</f>
        <v>42</v>
      </c>
      <c r="D33" s="339"/>
      <c r="E33" s="31"/>
    </row>
    <row r="34" spans="1:13" s="32" customFormat="1" ht="22" customHeight="1" x14ac:dyDescent="0.8">
      <c r="A34" s="33"/>
      <c r="B34" s="33"/>
      <c r="C34" s="33"/>
      <c r="D34" s="33"/>
      <c r="E34" s="34"/>
    </row>
    <row r="35" spans="1:13" s="32" customFormat="1" ht="22" customHeight="1" x14ac:dyDescent="0.8">
      <c r="A35" s="35"/>
      <c r="B35" s="35"/>
      <c r="C35" s="35"/>
      <c r="D35" s="35"/>
      <c r="E35" s="36"/>
    </row>
    <row r="36" spans="1:13" s="32" customFormat="1" ht="22" customHeight="1" x14ac:dyDescent="0.8">
      <c r="A36" s="340" t="s">
        <v>17</v>
      </c>
      <c r="B36" s="340"/>
      <c r="C36" s="340"/>
      <c r="D36" s="35"/>
      <c r="E36" s="36"/>
    </row>
    <row r="37" spans="1:13" s="32" customFormat="1" ht="22" customHeight="1" x14ac:dyDescent="0.8">
      <c r="A37" s="35"/>
      <c r="B37" s="35"/>
      <c r="C37" s="35"/>
      <c r="D37" s="35"/>
      <c r="E37" s="36"/>
    </row>
    <row r="38" spans="1:13" s="2" customFormat="1" ht="22" customHeight="1" x14ac:dyDescent="0.3">
      <c r="A38" s="310" t="s">
        <v>365</v>
      </c>
      <c r="B38" s="310"/>
      <c r="C38" s="310"/>
      <c r="D38" s="310"/>
      <c r="E38" s="310"/>
      <c r="F38" s="1"/>
    </row>
    <row r="39" spans="1:13" s="3" customFormat="1" ht="22" customHeight="1" x14ac:dyDescent="0.3">
      <c r="A39" s="335" t="s">
        <v>47</v>
      </c>
      <c r="B39" s="335"/>
      <c r="C39" s="335"/>
      <c r="D39" s="335"/>
      <c r="E39" s="335"/>
    </row>
    <row r="40" spans="1:13" s="3" customFormat="1" ht="22" customHeight="1" x14ac:dyDescent="0.3">
      <c r="A40" s="310" t="s">
        <v>0</v>
      </c>
      <c r="B40" s="310"/>
      <c r="C40" s="310"/>
      <c r="D40" s="310"/>
      <c r="E40" s="310"/>
      <c r="H40" s="310"/>
      <c r="I40" s="310"/>
      <c r="J40" s="310"/>
      <c r="K40" s="310"/>
      <c r="L40" s="310"/>
      <c r="M40" s="310"/>
    </row>
    <row r="41" spans="1:13" s="3" customFormat="1" ht="22" customHeight="1" x14ac:dyDescent="0.3">
      <c r="A41" s="336" t="s">
        <v>398</v>
      </c>
      <c r="B41" s="310"/>
      <c r="C41" s="310"/>
      <c r="D41" s="310"/>
      <c r="E41" s="310"/>
    </row>
    <row r="42" spans="1:13" ht="11.15" customHeight="1" x14ac:dyDescent="0.6"/>
    <row r="43" spans="1:13" s="6" customFormat="1" ht="20" customHeight="1" x14ac:dyDescent="0.3">
      <c r="A43" s="5" t="s">
        <v>1</v>
      </c>
      <c r="B43" s="5" t="s">
        <v>2</v>
      </c>
      <c r="C43" s="5" t="s">
        <v>3</v>
      </c>
      <c r="D43" s="5" t="s">
        <v>4</v>
      </c>
      <c r="E43" s="5" t="s">
        <v>5</v>
      </c>
    </row>
    <row r="44" spans="1:13" ht="20" customHeight="1" x14ac:dyDescent="0.6">
      <c r="A44" s="7"/>
      <c r="B44" s="8" t="s">
        <v>192</v>
      </c>
      <c r="C44" s="9"/>
      <c r="D44" s="9"/>
      <c r="E44" s="9"/>
    </row>
    <row r="45" spans="1:13" ht="20" customHeight="1" x14ac:dyDescent="0.6">
      <c r="A45" s="63" t="s">
        <v>152</v>
      </c>
      <c r="B45" s="62" t="s">
        <v>62</v>
      </c>
      <c r="C45" s="63">
        <v>1</v>
      </c>
      <c r="D45" s="63">
        <v>2</v>
      </c>
      <c r="E45" s="63">
        <v>2</v>
      </c>
    </row>
    <row r="46" spans="1:13" ht="20" customHeight="1" x14ac:dyDescent="0.6">
      <c r="A46" s="61" t="s">
        <v>153</v>
      </c>
      <c r="B46" s="62" t="s">
        <v>75</v>
      </c>
      <c r="C46" s="63">
        <v>1</v>
      </c>
      <c r="D46" s="63">
        <v>3</v>
      </c>
      <c r="E46" s="63">
        <v>2</v>
      </c>
    </row>
    <row r="47" spans="1:13" ht="20" customHeight="1" x14ac:dyDescent="0.6">
      <c r="A47" s="55"/>
      <c r="B47" s="16" t="s">
        <v>41</v>
      </c>
      <c r="C47" s="12"/>
      <c r="D47" s="12"/>
      <c r="E47" s="12"/>
    </row>
    <row r="48" spans="1:13" ht="20" customHeight="1" x14ac:dyDescent="0.6">
      <c r="A48" s="61" t="s">
        <v>122</v>
      </c>
      <c r="B48" s="62" t="s">
        <v>185</v>
      </c>
      <c r="C48" s="63">
        <v>3</v>
      </c>
      <c r="D48" s="63">
        <v>0</v>
      </c>
      <c r="E48" s="63">
        <v>3</v>
      </c>
    </row>
    <row r="49" spans="1:5" ht="20" customHeight="1" x14ac:dyDescent="0.6">
      <c r="A49" s="73" t="s">
        <v>105</v>
      </c>
      <c r="B49" s="71" t="s">
        <v>334</v>
      </c>
      <c r="C49" s="63">
        <v>2</v>
      </c>
      <c r="D49" s="63">
        <v>2</v>
      </c>
      <c r="E49" s="63">
        <v>3</v>
      </c>
    </row>
    <row r="50" spans="1:5" ht="20" customHeight="1" x14ac:dyDescent="0.6">
      <c r="A50" s="73" t="s">
        <v>147</v>
      </c>
      <c r="B50" s="72" t="s">
        <v>92</v>
      </c>
      <c r="C50" s="63">
        <v>3</v>
      </c>
      <c r="D50" s="63">
        <v>0</v>
      </c>
      <c r="E50" s="63">
        <v>3</v>
      </c>
    </row>
    <row r="51" spans="1:5" s="3" customFormat="1" ht="20" customHeight="1" x14ac:dyDescent="0.3">
      <c r="A51" s="61" t="s">
        <v>123</v>
      </c>
      <c r="B51" s="62" t="s">
        <v>70</v>
      </c>
      <c r="C51" s="63">
        <v>0</v>
      </c>
      <c r="D51" s="63">
        <v>2</v>
      </c>
      <c r="E51" s="63">
        <v>1</v>
      </c>
    </row>
    <row r="52" spans="1:5" s="3" customFormat="1" ht="20" customHeight="1" x14ac:dyDescent="0.3">
      <c r="A52" s="10"/>
      <c r="B52" s="16" t="s">
        <v>6</v>
      </c>
      <c r="C52" s="12"/>
      <c r="D52" s="12"/>
      <c r="E52" s="12"/>
    </row>
    <row r="53" spans="1:5" s="3" customFormat="1" ht="20" customHeight="1" x14ac:dyDescent="0.3">
      <c r="A53" s="13"/>
      <c r="B53" s="16" t="s">
        <v>199</v>
      </c>
      <c r="C53" s="13"/>
      <c r="D53" s="13"/>
      <c r="E53" s="13"/>
    </row>
    <row r="54" spans="1:5" ht="20" customHeight="1" x14ac:dyDescent="0.8">
      <c r="A54" s="64" t="s">
        <v>108</v>
      </c>
      <c r="B54" s="65" t="s">
        <v>210</v>
      </c>
      <c r="C54" s="64">
        <v>2</v>
      </c>
      <c r="D54" s="64">
        <v>2</v>
      </c>
      <c r="E54" s="64">
        <v>3</v>
      </c>
    </row>
    <row r="55" spans="1:5" ht="20" customHeight="1" x14ac:dyDescent="0.6">
      <c r="A55" s="12"/>
      <c r="B55" s="47"/>
      <c r="C55" s="12"/>
      <c r="D55" s="12"/>
      <c r="E55" s="12"/>
    </row>
    <row r="56" spans="1:5" ht="20" customHeight="1" x14ac:dyDescent="0.6">
      <c r="A56" s="15"/>
      <c r="B56" s="16" t="s">
        <v>49</v>
      </c>
      <c r="C56" s="17"/>
      <c r="D56" s="17"/>
      <c r="E56" s="17"/>
    </row>
    <row r="57" spans="1:5" ht="20" customHeight="1" x14ac:dyDescent="0.6">
      <c r="A57" s="63" t="s">
        <v>111</v>
      </c>
      <c r="B57" s="66" t="s">
        <v>8</v>
      </c>
      <c r="C57" s="63">
        <v>3</v>
      </c>
      <c r="D57" s="63">
        <v>0</v>
      </c>
      <c r="E57" s="63">
        <v>3</v>
      </c>
    </row>
    <row r="58" spans="1:5" ht="20" customHeight="1" x14ac:dyDescent="0.6">
      <c r="A58" s="63" t="s">
        <v>110</v>
      </c>
      <c r="B58" s="71" t="s">
        <v>48</v>
      </c>
      <c r="C58" s="68">
        <v>2</v>
      </c>
      <c r="D58" s="68">
        <v>3</v>
      </c>
      <c r="E58" s="68">
        <v>3</v>
      </c>
    </row>
    <row r="59" spans="1:5" ht="20" customHeight="1" x14ac:dyDescent="0.8">
      <c r="A59" s="67" t="s">
        <v>130</v>
      </c>
      <c r="B59" s="65" t="s">
        <v>9</v>
      </c>
      <c r="C59" s="64">
        <v>2</v>
      </c>
      <c r="D59" s="64">
        <v>2</v>
      </c>
      <c r="E59" s="64">
        <v>3</v>
      </c>
    </row>
    <row r="60" spans="1:5" ht="20" customHeight="1" x14ac:dyDescent="0.6">
      <c r="A60" s="12"/>
      <c r="B60" s="47"/>
      <c r="C60" s="54"/>
      <c r="D60" s="54"/>
      <c r="E60" s="54"/>
    </row>
    <row r="61" spans="1:5" ht="20" customHeight="1" x14ac:dyDescent="0.8">
      <c r="A61" s="21"/>
      <c r="B61" s="16" t="s">
        <v>193</v>
      </c>
      <c r="C61" s="21"/>
      <c r="D61" s="21"/>
      <c r="E61" s="21"/>
    </row>
    <row r="62" spans="1:5" ht="20" customHeight="1" x14ac:dyDescent="0.6">
      <c r="A62" s="15"/>
      <c r="B62" s="16" t="s">
        <v>11</v>
      </c>
      <c r="C62" s="15"/>
      <c r="D62" s="15"/>
      <c r="E62" s="15"/>
    </row>
    <row r="63" spans="1:5" ht="20" customHeight="1" x14ac:dyDescent="0.6">
      <c r="A63" s="15"/>
      <c r="B63" s="16" t="s">
        <v>12</v>
      </c>
      <c r="C63" s="15"/>
      <c r="D63" s="15"/>
      <c r="E63" s="15"/>
    </row>
    <row r="64" spans="1:5" ht="20" customHeight="1" x14ac:dyDescent="0.6">
      <c r="A64" s="15"/>
      <c r="B64" s="16"/>
      <c r="C64" s="15"/>
      <c r="D64" s="15"/>
      <c r="E64" s="15"/>
    </row>
    <row r="65" spans="1:13" ht="20" customHeight="1" x14ac:dyDescent="0.6">
      <c r="A65" s="15"/>
      <c r="B65" s="16" t="s">
        <v>29</v>
      </c>
      <c r="C65" s="15"/>
      <c r="D65" s="15"/>
      <c r="E65" s="15"/>
    </row>
    <row r="66" spans="1:13" ht="20" customHeight="1" x14ac:dyDescent="0.6">
      <c r="A66" s="17"/>
      <c r="B66" s="16"/>
      <c r="C66" s="17"/>
      <c r="D66" s="17"/>
      <c r="E66" s="17"/>
    </row>
    <row r="67" spans="1:13" ht="20" customHeight="1" x14ac:dyDescent="0.6">
      <c r="A67" s="15"/>
      <c r="B67" s="16" t="s">
        <v>159</v>
      </c>
      <c r="C67" s="17"/>
      <c r="D67" s="17"/>
      <c r="E67" s="17"/>
    </row>
    <row r="68" spans="1:13" ht="20" customHeight="1" x14ac:dyDescent="0.8">
      <c r="A68" s="64" t="s">
        <v>99</v>
      </c>
      <c r="B68" s="65" t="s">
        <v>22</v>
      </c>
      <c r="C68" s="64">
        <v>0</v>
      </c>
      <c r="D68" s="64">
        <v>2</v>
      </c>
      <c r="E68" s="64">
        <v>0</v>
      </c>
    </row>
    <row r="69" spans="1:13" ht="20" customHeight="1" x14ac:dyDescent="0.6">
      <c r="A69" s="337" t="s">
        <v>15</v>
      </c>
      <c r="B69" s="338"/>
      <c r="C69" s="29">
        <f>SUM(C44:C68)</f>
        <v>19</v>
      </c>
      <c r="D69" s="29">
        <f t="shared" ref="D69:E69" si="1">SUM(D44:D68)</f>
        <v>18</v>
      </c>
      <c r="E69" s="29">
        <f t="shared" si="1"/>
        <v>26</v>
      </c>
    </row>
    <row r="70" spans="1:13" s="32" customFormat="1" ht="20" customHeight="1" x14ac:dyDescent="0.8">
      <c r="A70" s="333" t="s">
        <v>16</v>
      </c>
      <c r="B70" s="334"/>
      <c r="C70" s="339">
        <f>C69+D69</f>
        <v>37</v>
      </c>
      <c r="D70" s="339"/>
      <c r="E70" s="31"/>
    </row>
    <row r="71" spans="1:13" s="32" customFormat="1" ht="10.5" customHeight="1" x14ac:dyDescent="0.8">
      <c r="A71" s="33"/>
      <c r="B71" s="33"/>
      <c r="C71" s="33"/>
      <c r="D71" s="33"/>
      <c r="E71" s="34"/>
    </row>
    <row r="72" spans="1:13" s="32" customFormat="1" ht="18" customHeight="1" x14ac:dyDescent="0.8">
      <c r="A72" s="35"/>
      <c r="B72" s="35"/>
      <c r="C72" s="35"/>
      <c r="D72" s="35"/>
      <c r="E72" s="36"/>
    </row>
    <row r="73" spans="1:13" s="32" customFormat="1" ht="21.75" customHeight="1" x14ac:dyDescent="0.8">
      <c r="A73" s="340" t="s">
        <v>17</v>
      </c>
      <c r="B73" s="340"/>
      <c r="C73" s="340"/>
      <c r="D73" s="35"/>
      <c r="E73" s="36"/>
    </row>
    <row r="74" spans="1:13" s="32" customFormat="1" ht="30" customHeight="1" x14ac:dyDescent="0.8">
      <c r="A74" s="35"/>
      <c r="B74" s="35"/>
      <c r="C74" s="35"/>
      <c r="D74" s="35"/>
      <c r="E74" s="36"/>
    </row>
    <row r="75" spans="1:13" s="2" customFormat="1" ht="22" customHeight="1" x14ac:dyDescent="0.3">
      <c r="A75" s="310" t="s">
        <v>365</v>
      </c>
      <c r="B75" s="310"/>
      <c r="C75" s="310"/>
      <c r="D75" s="310"/>
      <c r="E75" s="310"/>
      <c r="F75" s="1"/>
    </row>
    <row r="76" spans="1:13" s="3" customFormat="1" ht="22" customHeight="1" x14ac:dyDescent="0.3">
      <c r="A76" s="335" t="s">
        <v>47</v>
      </c>
      <c r="B76" s="335"/>
      <c r="C76" s="335"/>
      <c r="D76" s="335"/>
      <c r="E76" s="335"/>
    </row>
    <row r="77" spans="1:13" s="3" customFormat="1" ht="22" customHeight="1" x14ac:dyDescent="0.3">
      <c r="A77" s="310" t="s">
        <v>0</v>
      </c>
      <c r="B77" s="310"/>
      <c r="C77" s="310"/>
      <c r="D77" s="310"/>
      <c r="E77" s="310"/>
      <c r="H77" s="310"/>
      <c r="I77" s="310"/>
      <c r="J77" s="310"/>
      <c r="K77" s="310"/>
      <c r="L77" s="310"/>
      <c r="M77" s="310"/>
    </row>
    <row r="78" spans="1:13" s="3" customFormat="1" ht="22" customHeight="1" x14ac:dyDescent="0.3">
      <c r="A78" s="336" t="s">
        <v>399</v>
      </c>
      <c r="B78" s="310"/>
      <c r="C78" s="310"/>
      <c r="D78" s="310"/>
      <c r="E78" s="310"/>
    </row>
    <row r="79" spans="1:13" ht="11.15" customHeight="1" x14ac:dyDescent="0.6"/>
    <row r="80" spans="1:13" s="6" customFormat="1" ht="20" customHeight="1" x14ac:dyDescent="0.3">
      <c r="A80" s="5" t="s">
        <v>1</v>
      </c>
      <c r="B80" s="5" t="s">
        <v>2</v>
      </c>
      <c r="C80" s="5" t="s">
        <v>3</v>
      </c>
      <c r="D80" s="5" t="s">
        <v>4</v>
      </c>
      <c r="E80" s="5" t="s">
        <v>5</v>
      </c>
    </row>
    <row r="81" spans="1:5" ht="20" customHeight="1" x14ac:dyDescent="0.6">
      <c r="A81" s="7"/>
      <c r="B81" s="16" t="s">
        <v>23</v>
      </c>
      <c r="C81" s="17"/>
      <c r="D81" s="17"/>
      <c r="E81" s="17"/>
    </row>
    <row r="82" spans="1:5" ht="20" customHeight="1" x14ac:dyDescent="0.6">
      <c r="A82" s="13"/>
      <c r="B82" s="18"/>
      <c r="C82" s="13"/>
      <c r="D82" s="13"/>
      <c r="E82" s="13"/>
    </row>
    <row r="83" spans="1:5" ht="20" customHeight="1" x14ac:dyDescent="0.6">
      <c r="A83" s="13"/>
      <c r="B83" s="18"/>
      <c r="C83" s="13"/>
      <c r="D83" s="13"/>
      <c r="E83" s="13"/>
    </row>
    <row r="84" spans="1:5" s="3" customFormat="1" ht="20" customHeight="1" x14ac:dyDescent="0.3">
      <c r="A84" s="13"/>
      <c r="B84" s="18"/>
      <c r="C84" s="13"/>
      <c r="D84" s="13"/>
      <c r="E84" s="13"/>
    </row>
    <row r="85" spans="1:5" s="3" customFormat="1" ht="20" customHeight="1" x14ac:dyDescent="0.3">
      <c r="A85" s="13"/>
      <c r="B85" s="18"/>
      <c r="C85" s="13"/>
      <c r="D85" s="13"/>
      <c r="E85" s="13"/>
    </row>
    <row r="86" spans="1:5" s="3" customFormat="1" ht="20" customHeight="1" x14ac:dyDescent="0.3">
      <c r="A86" s="13"/>
      <c r="B86" s="14"/>
      <c r="C86" s="13"/>
      <c r="D86" s="13"/>
      <c r="E86" s="13"/>
    </row>
    <row r="87" spans="1:5" ht="20" customHeight="1" x14ac:dyDescent="0.6">
      <c r="A87" s="15"/>
      <c r="B87" s="16" t="s">
        <v>6</v>
      </c>
      <c r="C87" s="17"/>
      <c r="D87" s="17"/>
      <c r="E87" s="17"/>
    </row>
    <row r="88" spans="1:5" ht="20" customHeight="1" x14ac:dyDescent="0.6">
      <c r="A88" s="15"/>
      <c r="B88" s="16" t="s">
        <v>24</v>
      </c>
      <c r="C88" s="17"/>
      <c r="D88" s="17"/>
      <c r="E88" s="17"/>
    </row>
    <row r="89" spans="1:5" ht="20" customHeight="1" x14ac:dyDescent="0.6">
      <c r="A89" s="15"/>
      <c r="B89" s="16"/>
      <c r="C89" s="17"/>
      <c r="D89" s="17"/>
      <c r="E89" s="17"/>
    </row>
    <row r="90" spans="1:5" ht="20" customHeight="1" x14ac:dyDescent="0.6">
      <c r="A90" s="17"/>
      <c r="B90" s="22"/>
      <c r="C90" s="17"/>
      <c r="D90" s="17"/>
      <c r="E90" s="13"/>
    </row>
    <row r="91" spans="1:5" ht="20" customHeight="1" x14ac:dyDescent="0.6">
      <c r="A91" s="13"/>
      <c r="B91" s="18"/>
      <c r="C91" s="13"/>
      <c r="D91" s="13"/>
      <c r="E91" s="13"/>
    </row>
    <row r="92" spans="1:5" ht="20" customHeight="1" x14ac:dyDescent="0.6">
      <c r="A92" s="15"/>
      <c r="B92" s="16" t="s">
        <v>25</v>
      </c>
      <c r="C92" s="17"/>
      <c r="D92" s="17"/>
      <c r="E92" s="17"/>
    </row>
    <row r="93" spans="1:5" ht="20" customHeight="1" x14ac:dyDescent="0.6">
      <c r="A93" s="17"/>
      <c r="B93" s="22"/>
      <c r="C93" s="17"/>
      <c r="D93" s="17"/>
      <c r="E93" s="13"/>
    </row>
    <row r="94" spans="1:5" ht="20" customHeight="1" x14ac:dyDescent="0.6">
      <c r="A94" s="23"/>
      <c r="B94" s="16" t="s">
        <v>26</v>
      </c>
      <c r="C94" s="24"/>
      <c r="D94" s="24"/>
      <c r="E94" s="24"/>
    </row>
    <row r="95" spans="1:5" ht="20" customHeight="1" x14ac:dyDescent="0.6">
      <c r="A95" s="15"/>
      <c r="B95" s="16" t="s">
        <v>27</v>
      </c>
      <c r="C95" s="15"/>
      <c r="D95" s="15"/>
      <c r="E95" s="15"/>
    </row>
    <row r="96" spans="1:5" ht="20" customHeight="1" x14ac:dyDescent="0.8">
      <c r="A96" s="64" t="s">
        <v>60</v>
      </c>
      <c r="B96" s="65" t="s">
        <v>28</v>
      </c>
      <c r="C96" s="287">
        <v>0</v>
      </c>
      <c r="D96" s="287">
        <v>20</v>
      </c>
      <c r="E96" s="291">
        <v>4</v>
      </c>
    </row>
    <row r="97" spans="1:6" ht="20" customHeight="1" x14ac:dyDescent="0.7">
      <c r="A97" s="44"/>
      <c r="B97" s="45"/>
      <c r="C97" s="42"/>
      <c r="D97" s="42"/>
      <c r="E97" s="44"/>
    </row>
    <row r="98" spans="1:6" ht="20" customHeight="1" x14ac:dyDescent="0.6">
      <c r="A98" s="15"/>
      <c r="B98" s="16" t="s">
        <v>12</v>
      </c>
      <c r="C98" s="15"/>
      <c r="D98" s="15"/>
      <c r="E98" s="15"/>
    </row>
    <row r="99" spans="1:6" ht="20" customHeight="1" x14ac:dyDescent="0.6">
      <c r="A99" s="15"/>
      <c r="B99" s="16"/>
      <c r="C99" s="15"/>
      <c r="D99" s="15"/>
      <c r="E99" s="15"/>
    </row>
    <row r="100" spans="1:6" ht="20" customHeight="1" x14ac:dyDescent="0.6">
      <c r="A100" s="15"/>
      <c r="B100" s="16" t="s">
        <v>29</v>
      </c>
      <c r="C100" s="15"/>
      <c r="D100" s="15"/>
      <c r="E100" s="15"/>
    </row>
    <row r="101" spans="1:6" ht="20" customHeight="1" x14ac:dyDescent="0.6">
      <c r="A101" s="17"/>
      <c r="B101" s="22"/>
      <c r="C101" s="17"/>
      <c r="D101" s="17"/>
      <c r="E101" s="17"/>
    </row>
    <row r="102" spans="1:6" ht="20" customHeight="1" x14ac:dyDescent="0.6">
      <c r="A102" s="17"/>
      <c r="B102" s="25"/>
      <c r="C102" s="17"/>
      <c r="D102" s="17"/>
      <c r="E102" s="17"/>
    </row>
    <row r="103" spans="1:6" ht="20" customHeight="1" x14ac:dyDescent="0.6">
      <c r="A103" s="15"/>
      <c r="B103" s="16" t="s">
        <v>159</v>
      </c>
      <c r="C103" s="17"/>
      <c r="D103" s="17"/>
      <c r="E103" s="17"/>
    </row>
    <row r="104" spans="1:6" ht="20" customHeight="1" x14ac:dyDescent="0.8">
      <c r="A104" s="64"/>
      <c r="B104" s="65"/>
      <c r="C104" s="64"/>
      <c r="D104" s="64"/>
      <c r="E104" s="64"/>
    </row>
    <row r="105" spans="1:6" ht="20" customHeight="1" x14ac:dyDescent="0.6">
      <c r="A105" s="27"/>
      <c r="B105" s="28"/>
      <c r="C105" s="27"/>
      <c r="D105" s="27"/>
      <c r="E105" s="27"/>
    </row>
    <row r="106" spans="1:6" ht="20" customHeight="1" x14ac:dyDescent="0.6">
      <c r="A106" s="337" t="s">
        <v>15</v>
      </c>
      <c r="B106" s="338"/>
      <c r="C106" s="29">
        <f>SUM(C81:C105)</f>
        <v>0</v>
      </c>
      <c r="D106" s="29">
        <f t="shared" ref="D106:E106" si="2">SUM(D81:D105)</f>
        <v>20</v>
      </c>
      <c r="E106" s="29">
        <f t="shared" si="2"/>
        <v>4</v>
      </c>
    </row>
    <row r="107" spans="1:6" s="32" customFormat="1" ht="20" customHeight="1" x14ac:dyDescent="0.8">
      <c r="A107" s="333" t="s">
        <v>16</v>
      </c>
      <c r="B107" s="334"/>
      <c r="C107" s="339">
        <f>C106+D106</f>
        <v>20</v>
      </c>
      <c r="D107" s="339"/>
      <c r="E107" s="31"/>
    </row>
    <row r="108" spans="1:6" s="32" customFormat="1" ht="22" customHeight="1" x14ac:dyDescent="0.8">
      <c r="A108" s="33"/>
      <c r="B108" s="33"/>
      <c r="C108" s="33"/>
      <c r="D108" s="33"/>
      <c r="E108" s="34"/>
    </row>
    <row r="109" spans="1:6" s="32" customFormat="1" ht="22" customHeight="1" x14ac:dyDescent="0.8">
      <c r="A109" s="35"/>
      <c r="B109" s="35"/>
      <c r="C109" s="35"/>
      <c r="D109" s="35"/>
      <c r="E109" s="36"/>
    </row>
    <row r="110" spans="1:6" s="32" customFormat="1" ht="22" customHeight="1" x14ac:dyDescent="0.8">
      <c r="A110" s="340" t="s">
        <v>17</v>
      </c>
      <c r="B110" s="340"/>
      <c r="C110" s="340"/>
      <c r="D110" s="35"/>
      <c r="E110" s="36"/>
    </row>
    <row r="111" spans="1:6" s="32" customFormat="1" ht="22" customHeight="1" x14ac:dyDescent="0.8">
      <c r="A111" s="35"/>
      <c r="B111" s="35"/>
      <c r="C111" s="35"/>
      <c r="D111" s="35"/>
      <c r="E111" s="36"/>
    </row>
    <row r="112" spans="1:6" s="2" customFormat="1" ht="22" customHeight="1" x14ac:dyDescent="0.3">
      <c r="A112" s="310" t="s">
        <v>365</v>
      </c>
      <c r="B112" s="310"/>
      <c r="C112" s="310"/>
      <c r="D112" s="310"/>
      <c r="E112" s="310"/>
      <c r="F112" s="1"/>
    </row>
    <row r="113" spans="1:13" s="3" customFormat="1" ht="22" customHeight="1" x14ac:dyDescent="0.3">
      <c r="A113" s="335" t="s">
        <v>47</v>
      </c>
      <c r="B113" s="335"/>
      <c r="C113" s="335"/>
      <c r="D113" s="335"/>
      <c r="E113" s="335"/>
    </row>
    <row r="114" spans="1:13" s="3" customFormat="1" ht="22" customHeight="1" x14ac:dyDescent="0.3">
      <c r="A114" s="310" t="s">
        <v>0</v>
      </c>
      <c r="B114" s="310"/>
      <c r="C114" s="310"/>
      <c r="D114" s="310"/>
      <c r="E114" s="310"/>
      <c r="H114" s="310"/>
      <c r="I114" s="310"/>
      <c r="J114" s="310"/>
      <c r="K114" s="310"/>
      <c r="L114" s="310"/>
      <c r="M114" s="310"/>
    </row>
    <row r="115" spans="1:13" s="3" customFormat="1" ht="22" customHeight="1" x14ac:dyDescent="0.3">
      <c r="A115" s="336" t="s">
        <v>400</v>
      </c>
      <c r="B115" s="310"/>
      <c r="C115" s="310"/>
      <c r="D115" s="310"/>
      <c r="E115" s="310"/>
    </row>
    <row r="116" spans="1:13" ht="11.15" customHeight="1" x14ac:dyDescent="0.6"/>
    <row r="117" spans="1:13" s="6" customFormat="1" ht="20" customHeight="1" x14ac:dyDescent="0.3">
      <c r="A117" s="5" t="s">
        <v>1</v>
      </c>
      <c r="B117" s="5" t="s">
        <v>2</v>
      </c>
      <c r="C117" s="5" t="s">
        <v>3</v>
      </c>
      <c r="D117" s="5" t="s">
        <v>4</v>
      </c>
      <c r="E117" s="5" t="s">
        <v>5</v>
      </c>
    </row>
    <row r="118" spans="1:13" ht="20" customHeight="1" x14ac:dyDescent="0.6">
      <c r="A118" s="7"/>
      <c r="B118" s="16" t="s">
        <v>63</v>
      </c>
      <c r="C118" s="9"/>
      <c r="D118" s="9"/>
      <c r="E118" s="9"/>
    </row>
    <row r="119" spans="1:13" ht="20" customHeight="1" x14ac:dyDescent="0.6">
      <c r="A119" s="61" t="s">
        <v>151</v>
      </c>
      <c r="B119" s="62" t="s">
        <v>64</v>
      </c>
      <c r="C119" s="63">
        <v>2</v>
      </c>
      <c r="D119" s="63">
        <v>3</v>
      </c>
      <c r="E119" s="63">
        <v>3</v>
      </c>
    </row>
    <row r="120" spans="1:13" ht="20" customHeight="1" x14ac:dyDescent="0.8">
      <c r="A120" s="63" t="s">
        <v>150</v>
      </c>
      <c r="B120" s="65" t="s">
        <v>74</v>
      </c>
      <c r="C120" s="64">
        <v>1</v>
      </c>
      <c r="D120" s="64">
        <v>3</v>
      </c>
      <c r="E120" s="64">
        <v>2</v>
      </c>
    </row>
    <row r="121" spans="1:13" ht="20" customHeight="1" x14ac:dyDescent="0.9">
      <c r="A121" s="50"/>
      <c r="B121" s="16" t="s">
        <v>315</v>
      </c>
      <c r="C121" s="50"/>
      <c r="D121" s="50"/>
      <c r="E121" s="50"/>
    </row>
    <row r="122" spans="1:13" ht="20" customHeight="1" x14ac:dyDescent="0.6">
      <c r="A122" s="63" t="s">
        <v>126</v>
      </c>
      <c r="B122" s="66" t="s">
        <v>93</v>
      </c>
      <c r="C122" s="63">
        <v>0</v>
      </c>
      <c r="D122" s="63">
        <v>2</v>
      </c>
      <c r="E122" s="63">
        <v>1</v>
      </c>
    </row>
    <row r="123" spans="1:13" s="3" customFormat="1" ht="20" customHeight="1" x14ac:dyDescent="0.8">
      <c r="A123" s="64" t="s">
        <v>124</v>
      </c>
      <c r="B123" s="65" t="s">
        <v>71</v>
      </c>
      <c r="C123" s="64">
        <v>1</v>
      </c>
      <c r="D123" s="64">
        <v>2</v>
      </c>
      <c r="E123" s="64">
        <v>2</v>
      </c>
    </row>
    <row r="124" spans="1:13" ht="20" customHeight="1" x14ac:dyDescent="0.6">
      <c r="A124" s="15"/>
      <c r="B124" s="16" t="s">
        <v>6</v>
      </c>
      <c r="C124" s="17"/>
      <c r="D124" s="17"/>
      <c r="E124" s="17"/>
    </row>
    <row r="125" spans="1:13" ht="20" customHeight="1" x14ac:dyDescent="0.6">
      <c r="A125" s="15"/>
      <c r="B125" s="16" t="s">
        <v>431</v>
      </c>
      <c r="C125" s="17"/>
      <c r="D125" s="17"/>
      <c r="E125" s="17"/>
    </row>
    <row r="126" spans="1:13" ht="20" customHeight="1" x14ac:dyDescent="0.6">
      <c r="A126" s="63" t="s">
        <v>107</v>
      </c>
      <c r="B126" s="62" t="s">
        <v>52</v>
      </c>
      <c r="C126" s="63">
        <v>1</v>
      </c>
      <c r="D126" s="63">
        <v>0</v>
      </c>
      <c r="E126" s="63">
        <v>1</v>
      </c>
    </row>
    <row r="127" spans="1:13" ht="20" customHeight="1" x14ac:dyDescent="0.6">
      <c r="A127" s="61"/>
      <c r="B127" s="62"/>
      <c r="C127" s="63"/>
      <c r="D127" s="63"/>
      <c r="E127" s="63"/>
    </row>
    <row r="128" spans="1:13" ht="20" customHeight="1" x14ac:dyDescent="0.6">
      <c r="A128" s="10"/>
      <c r="B128" s="11"/>
      <c r="C128" s="12"/>
      <c r="D128" s="12"/>
      <c r="E128" s="12"/>
    </row>
    <row r="129" spans="1:5" ht="20" customHeight="1" x14ac:dyDescent="0.6">
      <c r="A129" s="15"/>
      <c r="B129" s="16" t="s">
        <v>35</v>
      </c>
      <c r="C129" s="17"/>
      <c r="D129" s="17"/>
      <c r="E129" s="17"/>
    </row>
    <row r="130" spans="1:5" ht="20" customHeight="1" x14ac:dyDescent="0.6">
      <c r="A130" s="63" t="s">
        <v>129</v>
      </c>
      <c r="B130" s="66" t="s">
        <v>36</v>
      </c>
      <c r="C130" s="63">
        <v>3</v>
      </c>
      <c r="D130" s="63">
        <v>0</v>
      </c>
      <c r="E130" s="63">
        <v>3</v>
      </c>
    </row>
    <row r="131" spans="1:5" ht="20" customHeight="1" x14ac:dyDescent="0.6">
      <c r="A131" s="61" t="s">
        <v>128</v>
      </c>
      <c r="B131" s="62" t="s">
        <v>50</v>
      </c>
      <c r="C131" s="63">
        <v>3</v>
      </c>
      <c r="D131" s="63">
        <v>0</v>
      </c>
      <c r="E131" s="63">
        <v>3</v>
      </c>
    </row>
    <row r="132" spans="1:5" ht="20" customHeight="1" x14ac:dyDescent="0.6">
      <c r="A132" s="10"/>
      <c r="B132" s="11"/>
      <c r="C132" s="12"/>
      <c r="D132" s="12"/>
      <c r="E132" s="12"/>
    </row>
    <row r="133" spans="1:5" ht="20" customHeight="1" x14ac:dyDescent="0.6">
      <c r="A133" s="23"/>
      <c r="B133" s="16" t="s">
        <v>32</v>
      </c>
      <c r="C133" s="24"/>
      <c r="D133" s="24"/>
      <c r="E133" s="24"/>
    </row>
    <row r="134" spans="1:5" ht="20" customHeight="1" x14ac:dyDescent="0.8">
      <c r="A134" s="64" t="s">
        <v>143</v>
      </c>
      <c r="B134" s="65" t="s">
        <v>56</v>
      </c>
      <c r="C134" s="64">
        <v>2</v>
      </c>
      <c r="D134" s="64">
        <v>3</v>
      </c>
      <c r="E134" s="64">
        <v>3</v>
      </c>
    </row>
    <row r="135" spans="1:5" ht="20" customHeight="1" x14ac:dyDescent="0.6">
      <c r="A135" s="73" t="s">
        <v>146</v>
      </c>
      <c r="B135" s="74" t="s">
        <v>55</v>
      </c>
      <c r="C135" s="73">
        <v>2</v>
      </c>
      <c r="D135" s="73">
        <v>3</v>
      </c>
      <c r="E135" s="73">
        <v>3</v>
      </c>
    </row>
    <row r="136" spans="1:5" ht="20" customHeight="1" x14ac:dyDescent="0.6">
      <c r="A136" s="10"/>
      <c r="B136" s="11"/>
      <c r="C136" s="12"/>
      <c r="D136" s="12"/>
      <c r="E136" s="12"/>
    </row>
    <row r="137" spans="1:5" ht="20" customHeight="1" x14ac:dyDescent="0.6">
      <c r="A137" s="15"/>
      <c r="B137" s="16" t="s">
        <v>11</v>
      </c>
      <c r="C137" s="15"/>
      <c r="D137" s="15"/>
      <c r="E137" s="15"/>
    </row>
    <row r="138" spans="1:5" ht="20" customHeight="1" x14ac:dyDescent="0.6">
      <c r="A138" s="15"/>
      <c r="B138" s="16" t="s">
        <v>194</v>
      </c>
      <c r="C138" s="15"/>
      <c r="D138" s="15"/>
      <c r="E138" s="15"/>
    </row>
    <row r="139" spans="1:5" ht="20" customHeight="1" x14ac:dyDescent="0.6">
      <c r="A139" s="63" t="s">
        <v>142</v>
      </c>
      <c r="B139" s="66" t="s">
        <v>58</v>
      </c>
      <c r="C139" s="288">
        <v>0</v>
      </c>
      <c r="D139" s="288">
        <v>4</v>
      </c>
      <c r="E139" s="288">
        <v>4</v>
      </c>
    </row>
    <row r="140" spans="1:5" ht="20" customHeight="1" x14ac:dyDescent="0.8">
      <c r="A140" s="21"/>
      <c r="B140" s="16" t="s">
        <v>186</v>
      </c>
      <c r="C140" s="21"/>
      <c r="D140" s="21"/>
      <c r="E140" s="21"/>
    </row>
    <row r="141" spans="1:5" ht="20" customHeight="1" x14ac:dyDescent="0.6">
      <c r="A141" s="15"/>
      <c r="B141" s="16" t="s">
        <v>159</v>
      </c>
      <c r="C141" s="17"/>
      <c r="D141" s="17"/>
      <c r="E141" s="17"/>
    </row>
    <row r="142" spans="1:5" ht="20" customHeight="1" x14ac:dyDescent="0.8">
      <c r="A142" s="64" t="s">
        <v>98</v>
      </c>
      <c r="B142" s="65" t="s">
        <v>34</v>
      </c>
      <c r="C142" s="64">
        <v>0</v>
      </c>
      <c r="D142" s="64">
        <v>2</v>
      </c>
      <c r="E142" s="64">
        <v>0</v>
      </c>
    </row>
    <row r="143" spans="1:5" ht="20" customHeight="1" x14ac:dyDescent="0.6">
      <c r="A143" s="27"/>
      <c r="B143" s="28"/>
      <c r="C143" s="27"/>
      <c r="D143" s="27"/>
      <c r="E143" s="27"/>
    </row>
    <row r="144" spans="1:5" s="32" customFormat="1" ht="20" customHeight="1" x14ac:dyDescent="0.8">
      <c r="A144" s="337" t="s">
        <v>15</v>
      </c>
      <c r="B144" s="338"/>
      <c r="C144" s="29">
        <f>SUM(C118:C143)</f>
        <v>15</v>
      </c>
      <c r="D144" s="29">
        <f t="shared" ref="D144:E144" si="3">SUM(D118:D143)</f>
        <v>22</v>
      </c>
      <c r="E144" s="29">
        <f t="shared" si="3"/>
        <v>25</v>
      </c>
    </row>
    <row r="145" spans="1:13" s="32" customFormat="1" ht="21" customHeight="1" x14ac:dyDescent="0.8">
      <c r="A145" s="333" t="s">
        <v>16</v>
      </c>
      <c r="B145" s="334"/>
      <c r="C145" s="339">
        <f>C144+D144</f>
        <v>37</v>
      </c>
      <c r="D145" s="339"/>
      <c r="E145" s="31"/>
    </row>
    <row r="146" spans="1:13" s="32" customFormat="1" ht="22" customHeight="1" x14ac:dyDescent="0.8">
      <c r="A146" s="33"/>
      <c r="B146" s="33"/>
      <c r="C146" s="33"/>
      <c r="D146" s="33"/>
      <c r="E146" s="34"/>
    </row>
    <row r="147" spans="1:13" s="32" customFormat="1" ht="22" customHeight="1" x14ac:dyDescent="0.8">
      <c r="A147" s="35"/>
      <c r="B147" s="35"/>
      <c r="C147" s="35"/>
      <c r="D147" s="35"/>
      <c r="E147" s="36"/>
    </row>
    <row r="148" spans="1:13" s="32" customFormat="1" ht="22" customHeight="1" x14ac:dyDescent="0.8">
      <c r="A148" s="340" t="s">
        <v>17</v>
      </c>
      <c r="B148" s="340"/>
      <c r="C148" s="340"/>
      <c r="D148" s="35"/>
      <c r="E148" s="36"/>
    </row>
    <row r="149" spans="1:13" s="2" customFormat="1" ht="22" customHeight="1" x14ac:dyDescent="0.8">
      <c r="A149" s="35"/>
      <c r="B149" s="35"/>
      <c r="C149" s="35"/>
      <c r="D149" s="35"/>
      <c r="E149" s="36"/>
      <c r="F149" s="1"/>
    </row>
    <row r="150" spans="1:13" s="3" customFormat="1" ht="22" customHeight="1" x14ac:dyDescent="0.3">
      <c r="A150" s="310" t="s">
        <v>365</v>
      </c>
      <c r="B150" s="310"/>
      <c r="C150" s="310"/>
      <c r="D150" s="310"/>
      <c r="E150" s="310"/>
    </row>
    <row r="151" spans="1:13" s="3" customFormat="1" ht="22" customHeight="1" x14ac:dyDescent="0.3">
      <c r="A151" s="335" t="s">
        <v>47</v>
      </c>
      <c r="B151" s="335"/>
      <c r="C151" s="335"/>
      <c r="D151" s="335"/>
      <c r="E151" s="335"/>
      <c r="H151" s="310"/>
      <c r="I151" s="310"/>
      <c r="J151" s="310"/>
      <c r="K151" s="310"/>
      <c r="L151" s="310"/>
      <c r="M151" s="310"/>
    </row>
    <row r="152" spans="1:13" s="3" customFormat="1" ht="22" customHeight="1" x14ac:dyDescent="0.3">
      <c r="A152" s="310" t="s">
        <v>0</v>
      </c>
      <c r="B152" s="310"/>
      <c r="C152" s="310"/>
      <c r="D152" s="310"/>
      <c r="E152" s="310"/>
    </row>
    <row r="153" spans="1:13" ht="18" customHeight="1" x14ac:dyDescent="0.6">
      <c r="A153" s="336" t="s">
        <v>401</v>
      </c>
      <c r="B153" s="336"/>
      <c r="C153" s="336"/>
      <c r="D153" s="336"/>
      <c r="E153" s="336"/>
    </row>
    <row r="154" spans="1:13" s="6" customFormat="1" ht="18" customHeight="1" x14ac:dyDescent="0.6">
      <c r="A154" s="4"/>
      <c r="B154" s="4"/>
      <c r="C154" s="4"/>
      <c r="D154" s="4"/>
      <c r="E154" s="4"/>
    </row>
    <row r="155" spans="1:13" ht="20" customHeight="1" x14ac:dyDescent="0.6">
      <c r="A155" s="5" t="s">
        <v>1</v>
      </c>
      <c r="B155" s="5" t="s">
        <v>2</v>
      </c>
      <c r="C155" s="5" t="s">
        <v>3</v>
      </c>
      <c r="D155" s="5" t="s">
        <v>4</v>
      </c>
      <c r="E155" s="5" t="s">
        <v>5</v>
      </c>
    </row>
    <row r="156" spans="1:13" ht="20" customHeight="1" x14ac:dyDescent="0.6">
      <c r="A156" s="15"/>
      <c r="B156" s="16" t="s">
        <v>195</v>
      </c>
      <c r="C156" s="17"/>
      <c r="D156" s="17"/>
      <c r="E156" s="17"/>
    </row>
    <row r="157" spans="1:13" ht="20" customHeight="1" x14ac:dyDescent="0.6">
      <c r="A157" s="63" t="s">
        <v>149</v>
      </c>
      <c r="B157" s="62" t="s">
        <v>65</v>
      </c>
      <c r="C157" s="63">
        <v>2</v>
      </c>
      <c r="D157" s="63">
        <v>3</v>
      </c>
      <c r="E157" s="63">
        <v>3</v>
      </c>
    </row>
    <row r="158" spans="1:13" ht="20" customHeight="1" x14ac:dyDescent="0.6">
      <c r="A158" s="15"/>
      <c r="B158" s="16"/>
      <c r="C158" s="17"/>
      <c r="D158" s="17"/>
      <c r="E158" s="17"/>
    </row>
    <row r="159" spans="1:13" ht="20" customHeight="1" x14ac:dyDescent="0.8">
      <c r="A159" s="21"/>
      <c r="B159" s="16" t="s">
        <v>163</v>
      </c>
      <c r="C159" s="21"/>
      <c r="D159" s="21"/>
      <c r="E159" s="21"/>
    </row>
    <row r="160" spans="1:13" s="3" customFormat="1" ht="20" customHeight="1" x14ac:dyDescent="0.8">
      <c r="A160" s="64"/>
      <c r="B160" s="65"/>
      <c r="C160" s="64"/>
      <c r="D160" s="64"/>
      <c r="E160" s="64"/>
    </row>
    <row r="161" spans="1:5" ht="20" customHeight="1" x14ac:dyDescent="0.6">
      <c r="A161" s="15"/>
      <c r="B161" s="16" t="s">
        <v>6</v>
      </c>
      <c r="C161" s="17"/>
      <c r="D161" s="17"/>
      <c r="E161" s="17"/>
    </row>
    <row r="162" spans="1:5" ht="20" customHeight="1" x14ac:dyDescent="0.6">
      <c r="A162" s="15"/>
      <c r="B162" s="16" t="s">
        <v>430</v>
      </c>
      <c r="C162" s="17"/>
      <c r="D162" s="17"/>
      <c r="E162" s="17"/>
    </row>
    <row r="163" spans="1:5" ht="20" customHeight="1" x14ac:dyDescent="0.6">
      <c r="A163" s="63" t="s">
        <v>109</v>
      </c>
      <c r="B163" s="66" t="s">
        <v>335</v>
      </c>
      <c r="C163" s="63">
        <v>2</v>
      </c>
      <c r="D163" s="63">
        <v>2</v>
      </c>
      <c r="E163" s="63">
        <v>3</v>
      </c>
    </row>
    <row r="164" spans="1:5" ht="20" customHeight="1" x14ac:dyDescent="0.6">
      <c r="A164" s="63" t="s">
        <v>127</v>
      </c>
      <c r="B164" s="66" t="s">
        <v>20</v>
      </c>
      <c r="C164" s="63">
        <v>3</v>
      </c>
      <c r="D164" s="63">
        <v>0</v>
      </c>
      <c r="E164" s="63">
        <v>3</v>
      </c>
    </row>
    <row r="165" spans="1:5" ht="20" customHeight="1" x14ac:dyDescent="0.6">
      <c r="A165" s="61" t="s">
        <v>246</v>
      </c>
      <c r="B165" s="62" t="s">
        <v>336</v>
      </c>
      <c r="C165" s="63">
        <v>1</v>
      </c>
      <c r="D165" s="63">
        <v>2</v>
      </c>
      <c r="E165" s="63">
        <v>2</v>
      </c>
    </row>
    <row r="166" spans="1:5" ht="20" customHeight="1" x14ac:dyDescent="0.6">
      <c r="A166" s="15"/>
      <c r="B166" s="16" t="s">
        <v>43</v>
      </c>
      <c r="C166" s="17"/>
      <c r="D166" s="17"/>
      <c r="E166" s="17"/>
    </row>
    <row r="167" spans="1:5" ht="20" customHeight="1" x14ac:dyDescent="0.8">
      <c r="A167" s="64" t="s">
        <v>131</v>
      </c>
      <c r="B167" s="65" t="s">
        <v>31</v>
      </c>
      <c r="C167" s="64">
        <v>2</v>
      </c>
      <c r="D167" s="64">
        <v>2</v>
      </c>
      <c r="E167" s="64">
        <v>3</v>
      </c>
    </row>
    <row r="168" spans="1:5" ht="20" customHeight="1" x14ac:dyDescent="0.6">
      <c r="A168" s="12"/>
      <c r="B168" s="47"/>
      <c r="C168" s="12"/>
      <c r="D168" s="12"/>
      <c r="E168" s="12"/>
    </row>
    <row r="169" spans="1:5" ht="20" customHeight="1" x14ac:dyDescent="0.6">
      <c r="A169" s="23"/>
      <c r="B169" s="16" t="s">
        <v>44</v>
      </c>
      <c r="C169" s="24"/>
      <c r="D169" s="24"/>
      <c r="E169" s="24"/>
    </row>
    <row r="170" spans="1:5" ht="20" customHeight="1" x14ac:dyDescent="0.6">
      <c r="A170" s="63" t="s">
        <v>148</v>
      </c>
      <c r="B170" s="66" t="s">
        <v>53</v>
      </c>
      <c r="C170" s="63">
        <v>2</v>
      </c>
      <c r="D170" s="63">
        <v>3</v>
      </c>
      <c r="E170" s="63">
        <v>3</v>
      </c>
    </row>
    <row r="171" spans="1:5" ht="20" customHeight="1" x14ac:dyDescent="0.6">
      <c r="A171" s="68" t="s">
        <v>145</v>
      </c>
      <c r="B171" s="71" t="s">
        <v>33</v>
      </c>
      <c r="C171" s="68">
        <v>2</v>
      </c>
      <c r="D171" s="68">
        <v>3</v>
      </c>
      <c r="E171" s="63">
        <v>3</v>
      </c>
    </row>
    <row r="172" spans="1:5" ht="20" customHeight="1" x14ac:dyDescent="0.6">
      <c r="A172" s="51"/>
      <c r="B172" s="52"/>
      <c r="C172" s="51"/>
      <c r="D172" s="51"/>
      <c r="E172" s="12"/>
    </row>
    <row r="173" spans="1:5" ht="20" customHeight="1" x14ac:dyDescent="0.6">
      <c r="A173" s="15"/>
      <c r="B173" s="16" t="s">
        <v>11</v>
      </c>
      <c r="C173" s="15"/>
      <c r="D173" s="15"/>
      <c r="E173" s="15"/>
    </row>
    <row r="174" spans="1:5" ht="20" customHeight="1" x14ac:dyDescent="0.6">
      <c r="A174" s="15"/>
      <c r="B174" s="16"/>
      <c r="C174" s="15"/>
      <c r="D174" s="15"/>
      <c r="E174" s="15"/>
    </row>
    <row r="175" spans="1:5" ht="20" customHeight="1" x14ac:dyDescent="0.6">
      <c r="A175" s="15"/>
      <c r="B175" s="16" t="s">
        <v>196</v>
      </c>
      <c r="C175" s="15"/>
      <c r="D175" s="15"/>
      <c r="E175" s="15"/>
    </row>
    <row r="176" spans="1:5" ht="20" customHeight="1" x14ac:dyDescent="0.6">
      <c r="A176" s="12"/>
      <c r="B176" s="47"/>
      <c r="C176" s="12"/>
      <c r="D176" s="12"/>
      <c r="E176" s="12"/>
    </row>
    <row r="177" spans="1:5" ht="20" customHeight="1" x14ac:dyDescent="0.6">
      <c r="A177" s="15"/>
      <c r="B177" s="16" t="s">
        <v>57</v>
      </c>
      <c r="C177" s="15"/>
      <c r="D177" s="15"/>
      <c r="E177" s="15"/>
    </row>
    <row r="178" spans="1:5" ht="20" customHeight="1" x14ac:dyDescent="0.8">
      <c r="A178" s="64" t="s">
        <v>117</v>
      </c>
      <c r="B178" s="65" t="s">
        <v>77</v>
      </c>
      <c r="C178" s="64">
        <v>2</v>
      </c>
      <c r="D178" s="64">
        <v>3</v>
      </c>
      <c r="E178" s="64">
        <v>3</v>
      </c>
    </row>
    <row r="179" spans="1:5" ht="20" customHeight="1" x14ac:dyDescent="0.6">
      <c r="A179" s="17"/>
      <c r="B179" s="25"/>
      <c r="C179" s="17"/>
      <c r="D179" s="17"/>
      <c r="E179" s="17"/>
    </row>
    <row r="180" spans="1:5" ht="20" customHeight="1" x14ac:dyDescent="0.6">
      <c r="A180" s="15"/>
      <c r="B180" s="16" t="s">
        <v>159</v>
      </c>
      <c r="C180" s="17"/>
      <c r="D180" s="17"/>
      <c r="E180" s="17"/>
    </row>
    <row r="181" spans="1:5" ht="20" customHeight="1" x14ac:dyDescent="0.8">
      <c r="A181" s="64" t="s">
        <v>97</v>
      </c>
      <c r="B181" s="65" t="s">
        <v>37</v>
      </c>
      <c r="C181" s="64">
        <v>0</v>
      </c>
      <c r="D181" s="64">
        <v>2</v>
      </c>
      <c r="E181" s="64">
        <v>0</v>
      </c>
    </row>
    <row r="182" spans="1:5" s="32" customFormat="1" ht="20" customHeight="1" x14ac:dyDescent="0.8">
      <c r="A182" s="337" t="s">
        <v>15</v>
      </c>
      <c r="B182" s="338"/>
      <c r="C182" s="29">
        <f>SUM(C156:C181)</f>
        <v>16</v>
      </c>
      <c r="D182" s="29">
        <f>SUM(D156:D181)</f>
        <v>20</v>
      </c>
      <c r="E182" s="29">
        <f>SUM(E156:E181)</f>
        <v>23</v>
      </c>
    </row>
    <row r="183" spans="1:5" s="32" customFormat="1" ht="20" customHeight="1" x14ac:dyDescent="0.8">
      <c r="A183" s="321" t="s">
        <v>16</v>
      </c>
      <c r="B183" s="341"/>
      <c r="C183" s="321">
        <f>C182+D182</f>
        <v>36</v>
      </c>
      <c r="D183" s="341"/>
      <c r="E183" s="31"/>
    </row>
    <row r="184" spans="1:5" s="32" customFormat="1" ht="22" customHeight="1" x14ac:dyDescent="0.8">
      <c r="A184" s="33"/>
      <c r="B184" s="33"/>
      <c r="C184" s="33"/>
      <c r="D184" s="33"/>
      <c r="E184" s="34"/>
    </row>
    <row r="185" spans="1:5" s="32" customFormat="1" ht="22" customHeight="1" x14ac:dyDescent="0.8">
      <c r="A185" s="35"/>
      <c r="B185" s="35"/>
      <c r="C185" s="35"/>
      <c r="D185" s="35"/>
      <c r="E185" s="36"/>
    </row>
    <row r="186" spans="1:5" s="32" customFormat="1" ht="22" customHeight="1" x14ac:dyDescent="0.8">
      <c r="A186" s="340" t="s">
        <v>17</v>
      </c>
      <c r="B186" s="340"/>
      <c r="C186" s="340"/>
      <c r="D186" s="35"/>
      <c r="E186" s="36"/>
    </row>
    <row r="187" spans="1:5" ht="22" customHeight="1" x14ac:dyDescent="0.8">
      <c r="A187" s="35"/>
      <c r="B187" s="35"/>
      <c r="C187" s="35"/>
      <c r="D187" s="35"/>
      <c r="E187" s="36"/>
    </row>
  </sheetData>
  <mergeCells count="45">
    <mergeCell ref="A186:C186"/>
    <mergeCell ref="A145:B145"/>
    <mergeCell ref="C145:D145"/>
    <mergeCell ref="A148:C148"/>
    <mergeCell ref="A150:E150"/>
    <mergeCell ref="A151:E151"/>
    <mergeCell ref="A152:E152"/>
    <mergeCell ref="A153:E153"/>
    <mergeCell ref="A182:B182"/>
    <mergeCell ref="A183:B183"/>
    <mergeCell ref="C183:D183"/>
    <mergeCell ref="H151:M151"/>
    <mergeCell ref="A112:E112"/>
    <mergeCell ref="A113:E113"/>
    <mergeCell ref="A114:E114"/>
    <mergeCell ref="H114:M114"/>
    <mergeCell ref="A115:E115"/>
    <mergeCell ref="A144:B144"/>
    <mergeCell ref="H77:M77"/>
    <mergeCell ref="A78:E78"/>
    <mergeCell ref="A106:B106"/>
    <mergeCell ref="A107:B107"/>
    <mergeCell ref="C107:D107"/>
    <mergeCell ref="A110:C110"/>
    <mergeCell ref="A70:B70"/>
    <mergeCell ref="C70:D70"/>
    <mergeCell ref="A73:C73"/>
    <mergeCell ref="A75:E75"/>
    <mergeCell ref="A76:E76"/>
    <mergeCell ref="A77:E77"/>
    <mergeCell ref="A1:E1"/>
    <mergeCell ref="A2:E2"/>
    <mergeCell ref="A69:B69"/>
    <mergeCell ref="H3:M3"/>
    <mergeCell ref="A4:E4"/>
    <mergeCell ref="A32:B32"/>
    <mergeCell ref="A33:B33"/>
    <mergeCell ref="C33:D33"/>
    <mergeCell ref="A36:C36"/>
    <mergeCell ref="A3:E3"/>
    <mergeCell ref="A38:E38"/>
    <mergeCell ref="A39:E39"/>
    <mergeCell ref="A40:E40"/>
    <mergeCell ref="H40:M40"/>
    <mergeCell ref="A41:E41"/>
  </mergeCells>
  <pageMargins left="0.9" right="0.511811023622047" top="0.56496062999999996" bottom="0.118110236220472" header="0" footer="0"/>
  <pageSetup paperSize="9" orientation="portrait" horizontalDpi="4294967293" r:id="rId1"/>
  <headerFooter>
    <oddHeader>&amp;R&amp;P จาก &amp;N</oddHeader>
  </headerFooter>
  <rowBreaks count="4" manualBreakCount="4">
    <brk id="37" max="4" man="1"/>
    <brk id="74" max="4" man="1"/>
    <brk id="111" max="4" man="1"/>
    <brk id="149" max="4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</sheetPr>
  <dimension ref="A1"/>
  <sheetViews>
    <sheetView view="pageBreakPreview" zoomScaleNormal="100" zoomScaleSheetLayoutView="100" workbookViewId="0">
      <selection activeCell="M55" sqref="M55"/>
    </sheetView>
  </sheetViews>
  <sheetFormatPr defaultRowHeight="14" x14ac:dyDescent="0.3"/>
  <sheetData/>
  <pageMargins left="0.7" right="0.7" top="0.75" bottom="0.75" header="0.3" footer="0.3"/>
  <pageSetup paperSize="9" orientation="portrait" horizontalDpi="4294967293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4" tint="0.39997558519241921"/>
  </sheetPr>
  <dimension ref="A5:M51"/>
  <sheetViews>
    <sheetView view="pageBreakPreview" zoomScaleNormal="120" zoomScaleSheetLayoutView="100" workbookViewId="0">
      <selection activeCell="O11" sqref="O11"/>
    </sheetView>
  </sheetViews>
  <sheetFormatPr defaultColWidth="9" defaultRowHeight="24" x14ac:dyDescent="0.8"/>
  <cols>
    <col min="1" max="1" width="6.08203125" style="32" customWidth="1"/>
    <col min="2" max="2" width="5.58203125" style="89" customWidth="1"/>
    <col min="3" max="3" width="43.08203125" style="32" customWidth="1"/>
    <col min="4" max="4" width="9.58203125" style="32" customWidth="1"/>
    <col min="5" max="5" width="6.83203125" style="32" customWidth="1"/>
    <col min="6" max="6" width="9.83203125" style="32" customWidth="1"/>
    <col min="7" max="16384" width="9" style="32"/>
  </cols>
  <sheetData>
    <row r="5" spans="1:9" ht="8.25" customHeight="1" x14ac:dyDescent="0.8"/>
    <row r="6" spans="1:9" s="83" customFormat="1" ht="36" customHeight="1" x14ac:dyDescent="0.8">
      <c r="A6" s="312" t="s">
        <v>345</v>
      </c>
      <c r="B6" s="312"/>
      <c r="C6" s="312"/>
      <c r="D6" s="312"/>
      <c r="E6" s="312"/>
      <c r="F6" s="312"/>
    </row>
    <row r="7" spans="1:9" s="83" customFormat="1" ht="29.25" customHeight="1" x14ac:dyDescent="0.8">
      <c r="A7" s="313" t="s">
        <v>47</v>
      </c>
      <c r="B7" s="313"/>
      <c r="C7" s="313"/>
      <c r="D7" s="313"/>
      <c r="E7" s="313"/>
      <c r="F7" s="313"/>
    </row>
    <row r="8" spans="1:9" s="84" customFormat="1" ht="26.25" customHeight="1" x14ac:dyDescent="0.3">
      <c r="A8" s="314" t="s">
        <v>212</v>
      </c>
      <c r="B8" s="314"/>
      <c r="C8" s="314"/>
      <c r="D8" s="314"/>
      <c r="E8" s="314"/>
      <c r="F8" s="314"/>
      <c r="I8" s="84" t="s">
        <v>283</v>
      </c>
    </row>
    <row r="9" spans="1:9" s="84" customFormat="1" ht="26.25" customHeight="1" x14ac:dyDescent="0.3">
      <c r="A9" s="315" t="s">
        <v>213</v>
      </c>
      <c r="B9" s="315"/>
      <c r="C9" s="315"/>
      <c r="D9" s="315"/>
      <c r="E9" s="315"/>
      <c r="F9" s="315"/>
      <c r="H9" s="85" t="s">
        <v>214</v>
      </c>
    </row>
    <row r="10" spans="1:9" s="84" customFormat="1" ht="26.25" customHeight="1" x14ac:dyDescent="0.3">
      <c r="A10" s="316" t="s">
        <v>308</v>
      </c>
      <c r="B10" s="316"/>
      <c r="C10" s="316"/>
      <c r="D10" s="316"/>
      <c r="E10" s="316"/>
      <c r="F10" s="316"/>
    </row>
    <row r="11" spans="1:9" s="84" customFormat="1" ht="30.75" customHeight="1" x14ac:dyDescent="0.3">
      <c r="A11" s="316" t="s">
        <v>330</v>
      </c>
      <c r="B11" s="316"/>
      <c r="C11" s="316"/>
      <c r="D11" s="316"/>
      <c r="E11" s="316"/>
      <c r="F11" s="316"/>
    </row>
    <row r="12" spans="1:9" s="89" customFormat="1" ht="9.75" customHeight="1" x14ac:dyDescent="0.8">
      <c r="A12" s="32"/>
      <c r="B12" s="1"/>
      <c r="C12" s="227"/>
      <c r="D12" s="227"/>
      <c r="E12" s="72"/>
      <c r="F12" s="1"/>
    </row>
    <row r="13" spans="1:9" s="89" customFormat="1" ht="22" customHeight="1" x14ac:dyDescent="0.8">
      <c r="A13" s="86"/>
      <c r="B13" s="228" t="s">
        <v>402</v>
      </c>
      <c r="C13" s="88"/>
      <c r="D13" s="88" t="s">
        <v>216</v>
      </c>
      <c r="E13" s="229">
        <f>SUM(E15,E28,E35)</f>
        <v>86</v>
      </c>
      <c r="F13" s="88" t="s">
        <v>217</v>
      </c>
    </row>
    <row r="14" spans="1:9" s="86" customFormat="1" ht="18" customHeight="1" x14ac:dyDescent="0.8">
      <c r="A14" s="89"/>
      <c r="B14" s="230"/>
      <c r="C14" s="230"/>
      <c r="D14" s="230"/>
      <c r="E14" s="231"/>
      <c r="F14" s="89"/>
    </row>
    <row r="15" spans="1:9" s="89" customFormat="1" ht="22" customHeight="1" x14ac:dyDescent="0.8">
      <c r="A15" s="32"/>
      <c r="B15" s="1" t="s">
        <v>286</v>
      </c>
      <c r="C15" s="1"/>
      <c r="D15" s="1"/>
      <c r="E15" s="232">
        <f>SUM(E24,E20,E16)</f>
        <v>24</v>
      </c>
      <c r="F15" s="1" t="s">
        <v>217</v>
      </c>
    </row>
    <row r="16" spans="1:9" s="89" customFormat="1" ht="22" customHeight="1" x14ac:dyDescent="0.8">
      <c r="A16" s="32"/>
      <c r="B16" s="72">
        <v>1.1000000000000001</v>
      </c>
      <c r="C16" s="233" t="s">
        <v>221</v>
      </c>
      <c r="D16" s="227"/>
      <c r="E16" s="60">
        <f>'สรุปโครงสร้าง_ส. 65 A 1-2 '!N26</f>
        <v>9</v>
      </c>
      <c r="F16" s="1"/>
    </row>
    <row r="17" spans="1:9" s="89" customFormat="1" ht="22" customHeight="1" x14ac:dyDescent="0.8">
      <c r="A17" s="32"/>
      <c r="B17" s="1"/>
      <c r="C17" s="227" t="s">
        <v>222</v>
      </c>
      <c r="D17" s="227"/>
      <c r="E17" s="60">
        <f>'สรุปโครงสร้าง_ส. 65 A 1-2 '!N19</f>
        <v>3</v>
      </c>
      <c r="F17" s="1"/>
    </row>
    <row r="18" spans="1:9" s="89" customFormat="1" ht="22" customHeight="1" x14ac:dyDescent="0.8">
      <c r="A18" s="32"/>
      <c r="B18" s="1"/>
      <c r="C18" s="227" t="s">
        <v>223</v>
      </c>
      <c r="D18" s="227"/>
      <c r="E18" s="60">
        <f>'สรุปโครงสร้าง_ส. 65 A 1-2 '!N25</f>
        <v>6</v>
      </c>
      <c r="F18" s="1"/>
    </row>
    <row r="19" spans="1:9" s="89" customFormat="1" ht="6.75" customHeight="1" x14ac:dyDescent="0.8">
      <c r="A19" s="32"/>
      <c r="B19" s="234"/>
      <c r="C19" s="233"/>
      <c r="D19" s="227"/>
      <c r="E19" s="60"/>
      <c r="F19" s="1"/>
    </row>
    <row r="20" spans="1:9" s="89" customFormat="1" ht="22" customHeight="1" x14ac:dyDescent="0.8">
      <c r="A20" s="32"/>
      <c r="B20" s="72">
        <v>1.2</v>
      </c>
      <c r="C20" s="233" t="s">
        <v>226</v>
      </c>
      <c r="D20" s="227"/>
      <c r="E20" s="60">
        <f>'สรุปโครงสร้าง_ส. 65 A 1-2 '!N34</f>
        <v>9</v>
      </c>
      <c r="F20" s="1"/>
    </row>
    <row r="21" spans="1:9" s="89" customFormat="1" ht="22" customHeight="1" x14ac:dyDescent="0.8">
      <c r="A21" s="32"/>
      <c r="B21" s="1"/>
      <c r="C21" s="227" t="s">
        <v>227</v>
      </c>
      <c r="D21" s="227"/>
      <c r="E21" s="60">
        <f>'สรุปโครงสร้าง_ส. 65 A 1-2 '!N30</f>
        <v>3</v>
      </c>
      <c r="F21" s="1"/>
    </row>
    <row r="22" spans="1:9" s="89" customFormat="1" ht="22" customHeight="1" x14ac:dyDescent="0.8">
      <c r="A22" s="32"/>
      <c r="B22" s="1"/>
      <c r="C22" s="227" t="s">
        <v>228</v>
      </c>
      <c r="D22" s="227"/>
      <c r="E22" s="60">
        <v>6</v>
      </c>
      <c r="F22" s="1"/>
    </row>
    <row r="23" spans="1:9" s="89" customFormat="1" ht="6" customHeight="1" x14ac:dyDescent="0.8">
      <c r="A23" s="32"/>
      <c r="B23" s="1"/>
      <c r="C23" s="227"/>
      <c r="D23" s="227"/>
      <c r="E23" s="60"/>
      <c r="F23" s="1"/>
    </row>
    <row r="24" spans="1:9" s="89" customFormat="1" ht="22" customHeight="1" x14ac:dyDescent="0.8">
      <c r="A24" s="32"/>
      <c r="B24" s="72">
        <v>1.3</v>
      </c>
      <c r="C24" s="233" t="s">
        <v>230</v>
      </c>
      <c r="D24" s="227"/>
      <c r="E24" s="60">
        <f>'สรุปโครงสร้าง_ส. 65 A 1-2 '!N43</f>
        <v>6</v>
      </c>
      <c r="F24" s="1"/>
    </row>
    <row r="25" spans="1:9" s="89" customFormat="1" ht="22" customHeight="1" x14ac:dyDescent="0.8">
      <c r="A25" s="32"/>
      <c r="B25" s="1"/>
      <c r="C25" s="227" t="s">
        <v>231</v>
      </c>
      <c r="D25" s="227"/>
      <c r="E25" s="60">
        <f>'สรุปโครงสร้าง_ส. 65 A 1-2 '!N38</f>
        <v>3</v>
      </c>
      <c r="F25" s="1"/>
    </row>
    <row r="26" spans="1:9" ht="22" customHeight="1" x14ac:dyDescent="0.8">
      <c r="B26"/>
      <c r="C26" s="227" t="s">
        <v>232</v>
      </c>
      <c r="D26" s="227"/>
      <c r="E26" s="60">
        <f>'สรุปโครงสร้าง_ส. 65 A 1-2 '!N42</f>
        <v>3</v>
      </c>
      <c r="F26" s="6"/>
      <c r="G26"/>
      <c r="H26"/>
      <c r="I26"/>
    </row>
    <row r="27" spans="1:9" ht="12" customHeight="1" x14ac:dyDescent="0.8">
      <c r="B27" s="6"/>
      <c r="C27"/>
      <c r="D27"/>
      <c r="E27" s="235"/>
      <c r="F27"/>
      <c r="G27"/>
      <c r="H27"/>
      <c r="I27"/>
    </row>
    <row r="28" spans="1:9" ht="22" customHeight="1" x14ac:dyDescent="0.8">
      <c r="B28" s="1" t="s">
        <v>287</v>
      </c>
      <c r="C28" s="1"/>
      <c r="D28" s="1"/>
      <c r="E28" s="232">
        <f>SUM(E29:E33)</f>
        <v>56</v>
      </c>
      <c r="F28" s="1" t="s">
        <v>217</v>
      </c>
      <c r="G28"/>
      <c r="H28"/>
      <c r="I28"/>
    </row>
    <row r="29" spans="1:9" ht="22" customHeight="1" x14ac:dyDescent="0.8">
      <c r="B29" s="6">
        <v>2.1</v>
      </c>
      <c r="C29" s="32" t="s">
        <v>288</v>
      </c>
      <c r="E29" s="60">
        <f>'สรุปโครงสร้าง_ส. 65 A 1-2 '!N54</f>
        <v>15</v>
      </c>
      <c r="F29" s="6"/>
      <c r="G29" s="1"/>
      <c r="H29" s="1"/>
      <c r="I29"/>
    </row>
    <row r="30" spans="1:9" ht="22" customHeight="1" x14ac:dyDescent="0.8">
      <c r="B30" s="6">
        <v>2.2000000000000002</v>
      </c>
      <c r="C30" s="32" t="s">
        <v>289</v>
      </c>
      <c r="E30" s="60">
        <f>'สรุปโครงสร้าง_ส. 65 A 1-2 '!N68</f>
        <v>21</v>
      </c>
      <c r="F30" s="6"/>
      <c r="G30" s="6"/>
      <c r="H30"/>
      <c r="I30"/>
    </row>
    <row r="31" spans="1:9" ht="22" customHeight="1" x14ac:dyDescent="0.8">
      <c r="B31" s="6">
        <v>2.2999999999999998</v>
      </c>
      <c r="C31" s="32" t="s">
        <v>290</v>
      </c>
      <c r="E31" s="60">
        <f>'สรุปโครงสร้าง_ส. 65 A 1-2 '!N76</f>
        <v>12</v>
      </c>
      <c r="F31" s="6"/>
      <c r="G31" s="6"/>
      <c r="H31"/>
      <c r="I31"/>
    </row>
    <row r="32" spans="1:9" ht="22" customHeight="1" x14ac:dyDescent="0.8">
      <c r="B32" s="6">
        <v>2.4</v>
      </c>
      <c r="C32" s="32" t="s">
        <v>291</v>
      </c>
      <c r="E32" s="60">
        <f>'สรุปโครงสร้าง_ส. 65 A 1-2 '!N80</f>
        <v>4</v>
      </c>
      <c r="F32" s="6"/>
      <c r="G32" s="6"/>
      <c r="H32"/>
      <c r="I32"/>
    </row>
    <row r="33" spans="2:13" ht="22" customHeight="1" x14ac:dyDescent="0.8">
      <c r="B33" s="6">
        <v>2.5</v>
      </c>
      <c r="C33" s="32" t="s">
        <v>292</v>
      </c>
      <c r="E33" s="60">
        <f>'สรุปโครงสร้าง_ส. 65 A 1-2 '!N84</f>
        <v>4</v>
      </c>
      <c r="F33" s="6"/>
      <c r="G33" s="6"/>
      <c r="H33"/>
      <c r="I33"/>
    </row>
    <row r="34" spans="2:13" ht="11.25" customHeight="1" x14ac:dyDescent="0.8">
      <c r="B34" s="6"/>
      <c r="C34"/>
      <c r="D34"/>
      <c r="E34" s="60"/>
      <c r="F34" s="6"/>
      <c r="G34" s="6"/>
      <c r="H34"/>
      <c r="I34"/>
    </row>
    <row r="35" spans="2:13" ht="22" customHeight="1" x14ac:dyDescent="0.8">
      <c r="B35" s="1" t="s">
        <v>293</v>
      </c>
      <c r="C35" s="1"/>
      <c r="D35" s="1"/>
      <c r="E35" s="232">
        <f>'สรุปโครงสร้าง_ส. 65 A 1-2 '!N93</f>
        <v>6</v>
      </c>
      <c r="F35" s="1" t="s">
        <v>294</v>
      </c>
      <c r="G35" s="236"/>
      <c r="H35"/>
      <c r="I35"/>
    </row>
    <row r="36" spans="2:13" ht="22" customHeight="1" x14ac:dyDescent="0.8">
      <c r="B36" s="6"/>
      <c r="C36"/>
      <c r="D36"/>
      <c r="E36" s="60"/>
      <c r="F36" s="6"/>
      <c r="G36" s="237"/>
      <c r="H36" s="1"/>
      <c r="I36"/>
    </row>
    <row r="37" spans="2:13" ht="22" customHeight="1" x14ac:dyDescent="0.8">
      <c r="B37" s="1" t="s">
        <v>295</v>
      </c>
      <c r="C37" s="1"/>
      <c r="D37" s="1"/>
      <c r="E37" s="60"/>
      <c r="F37" s="6"/>
      <c r="G37"/>
      <c r="H37"/>
      <c r="I37"/>
      <c r="J37"/>
      <c r="K37"/>
      <c r="L37"/>
      <c r="M37"/>
    </row>
    <row r="38" spans="2:13" ht="22" customHeight="1" x14ac:dyDescent="0.8">
      <c r="B38"/>
      <c r="C38"/>
      <c r="D38"/>
      <c r="E38" s="60"/>
      <c r="F38" s="6"/>
      <c r="G38" s="1"/>
      <c r="H38" s="1"/>
      <c r="I38"/>
    </row>
    <row r="39" spans="2:13" ht="22" customHeight="1" x14ac:dyDescent="0.8">
      <c r="E39" s="60"/>
      <c r="F39" s="6"/>
      <c r="G39"/>
      <c r="H39" s="1"/>
      <c r="I39" s="1"/>
    </row>
    <row r="40" spans="2:13" ht="22" customHeight="1" x14ac:dyDescent="0.8">
      <c r="B40" s="311" t="s">
        <v>15</v>
      </c>
      <c r="C40" s="311"/>
      <c r="D40" s="229"/>
      <c r="E40" s="238">
        <f>E35+E28+E15</f>
        <v>86</v>
      </c>
      <c r="F40" s="238" t="s">
        <v>217</v>
      </c>
    </row>
    <row r="41" spans="2:13" ht="22" customHeight="1" x14ac:dyDescent="0.8">
      <c r="B41" s="227"/>
      <c r="C41" s="227"/>
      <c r="D41" s="227"/>
    </row>
    <row r="42" spans="2:13" ht="22" customHeight="1" x14ac:dyDescent="0.8">
      <c r="B42" s="230"/>
      <c r="C42" s="230"/>
      <c r="D42" s="230"/>
    </row>
    <row r="43" spans="2:13" ht="22" customHeight="1" x14ac:dyDescent="0.8">
      <c r="B43" s="230"/>
      <c r="C43" s="86"/>
      <c r="D43" s="86"/>
    </row>
    <row r="44" spans="2:13" ht="22" customHeight="1" x14ac:dyDescent="0.8">
      <c r="C44" s="86"/>
      <c r="D44" s="86"/>
    </row>
    <row r="45" spans="2:13" ht="22" customHeight="1" x14ac:dyDescent="0.8"/>
    <row r="46" spans="2:13" ht="22" customHeight="1" x14ac:dyDescent="0.8"/>
    <row r="47" spans="2:13" ht="22" customHeight="1" x14ac:dyDescent="0.8"/>
    <row r="48" spans="2:13" ht="22" customHeight="1" x14ac:dyDescent="0.8">
      <c r="E48" s="89"/>
      <c r="F48" s="89"/>
    </row>
    <row r="49" spans="1:6" s="89" customFormat="1" ht="22" customHeight="1" x14ac:dyDescent="0.8">
      <c r="A49" s="32"/>
      <c r="C49" s="32"/>
      <c r="D49" s="32"/>
    </row>
    <row r="50" spans="1:6" s="89" customFormat="1" ht="22" customHeight="1" x14ac:dyDescent="0.8">
      <c r="A50" s="32"/>
      <c r="C50" s="32"/>
      <c r="D50" s="32"/>
    </row>
    <row r="51" spans="1:6" s="89" customFormat="1" ht="22" customHeight="1" x14ac:dyDescent="0.8">
      <c r="A51" s="32"/>
      <c r="C51" s="32"/>
      <c r="D51" s="32"/>
      <c r="E51" s="32"/>
      <c r="F51" s="32"/>
    </row>
  </sheetData>
  <mergeCells count="7">
    <mergeCell ref="B40:C40"/>
    <mergeCell ref="A6:F6"/>
    <mergeCell ref="A7:F7"/>
    <mergeCell ref="A8:F8"/>
    <mergeCell ref="A9:F9"/>
    <mergeCell ref="A10:F10"/>
    <mergeCell ref="A11:F11"/>
  </mergeCells>
  <pageMargins left="0.95799999999999996" right="0.39370078740157499" top="0.53740157499999996" bottom="0.39370078740157499" header="0" footer="0"/>
  <pageSetup paperSize="9" scale="90" orientation="portrait" horizontalDpi="4294967293" verticalDpi="12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8" tint="0.59999389629810485"/>
    <pageSetUpPr fitToPage="1"/>
  </sheetPr>
  <dimension ref="A5:P107"/>
  <sheetViews>
    <sheetView tabSelected="1" view="pageBreakPreview" zoomScale="110" zoomScaleNormal="100" zoomScaleSheetLayoutView="110" zoomScalePageLayoutView="130" workbookViewId="0">
      <selection activeCell="P85" sqref="P85"/>
    </sheetView>
  </sheetViews>
  <sheetFormatPr defaultColWidth="8.83203125" defaultRowHeight="24" x14ac:dyDescent="0.8"/>
  <cols>
    <col min="1" max="1" width="3" style="32" customWidth="1"/>
    <col min="2" max="2" width="14.9140625" style="32" customWidth="1"/>
    <col min="3" max="3" width="29.75" style="32" customWidth="1"/>
    <col min="4" max="14" width="4.08203125" style="32" customWidth="1"/>
    <col min="15" max="16384" width="8.83203125" style="32"/>
  </cols>
  <sheetData>
    <row r="5" spans="1:16" s="83" customFormat="1" ht="29.25" customHeight="1" x14ac:dyDescent="0.8">
      <c r="A5" s="312" t="s">
        <v>346</v>
      </c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2"/>
      <c r="M5" s="312"/>
      <c r="N5" s="312"/>
    </row>
    <row r="6" spans="1:16" s="83" customFormat="1" ht="24" customHeight="1" x14ac:dyDescent="0.8">
      <c r="A6" s="313" t="s">
        <v>47</v>
      </c>
      <c r="B6" s="313"/>
      <c r="C6" s="313"/>
      <c r="D6" s="313"/>
      <c r="E6" s="313"/>
      <c r="F6" s="313"/>
      <c r="G6" s="313"/>
      <c r="H6" s="313"/>
      <c r="I6" s="313"/>
      <c r="J6" s="313"/>
      <c r="K6" s="313"/>
      <c r="L6" s="313"/>
      <c r="M6" s="313"/>
      <c r="N6" s="313"/>
    </row>
    <row r="7" spans="1:16" s="1" customFormat="1" ht="27" customHeight="1" x14ac:dyDescent="0.3">
      <c r="A7" s="331" t="s">
        <v>212</v>
      </c>
      <c r="B7" s="331"/>
      <c r="C7" s="331"/>
      <c r="D7" s="331"/>
      <c r="E7" s="331"/>
      <c r="F7" s="331"/>
      <c r="G7" s="331"/>
      <c r="H7" s="331"/>
      <c r="I7" s="331"/>
      <c r="J7" s="331"/>
      <c r="K7" s="331"/>
      <c r="L7" s="331"/>
      <c r="M7" s="331"/>
      <c r="N7" s="331"/>
    </row>
    <row r="8" spans="1:16" s="84" customFormat="1" ht="19.5" customHeight="1" x14ac:dyDescent="0.3">
      <c r="A8" s="332" t="s">
        <v>213</v>
      </c>
      <c r="B8" s="332"/>
      <c r="C8" s="332"/>
      <c r="D8" s="332"/>
      <c r="E8" s="332"/>
      <c r="F8" s="332"/>
      <c r="G8" s="332"/>
      <c r="H8" s="332"/>
      <c r="I8" s="332"/>
      <c r="J8" s="332"/>
      <c r="K8" s="332"/>
      <c r="L8" s="332"/>
      <c r="M8" s="332"/>
      <c r="N8" s="332"/>
      <c r="P8" s="85" t="s">
        <v>214</v>
      </c>
    </row>
    <row r="9" spans="1:16" s="84" customFormat="1" ht="23.25" customHeight="1" x14ac:dyDescent="0.3">
      <c r="A9" s="330" t="s">
        <v>215</v>
      </c>
      <c r="B9" s="330"/>
      <c r="C9" s="330"/>
      <c r="D9" s="330"/>
      <c r="E9" s="330"/>
      <c r="F9" s="330"/>
      <c r="G9" s="330"/>
      <c r="H9" s="330"/>
      <c r="I9" s="330"/>
      <c r="J9" s="330"/>
      <c r="K9" s="330"/>
      <c r="L9" s="330"/>
      <c r="M9" s="330"/>
      <c r="N9" s="330"/>
    </row>
    <row r="10" spans="1:16" s="84" customFormat="1" ht="30.75" customHeight="1" x14ac:dyDescent="0.3">
      <c r="A10" s="330" t="s">
        <v>250</v>
      </c>
      <c r="B10" s="330"/>
      <c r="C10" s="330"/>
      <c r="D10" s="330"/>
      <c r="E10" s="330"/>
      <c r="F10" s="330"/>
      <c r="G10" s="330"/>
      <c r="H10" s="330"/>
      <c r="I10" s="330"/>
      <c r="J10" s="330"/>
      <c r="K10" s="330"/>
      <c r="L10" s="330"/>
      <c r="M10" s="330"/>
      <c r="N10" s="330"/>
    </row>
    <row r="11" spans="1:16" s="89" customFormat="1" ht="18.75" customHeight="1" x14ac:dyDescent="0.8">
      <c r="A11" s="86"/>
      <c r="B11" s="87" t="s">
        <v>403</v>
      </c>
      <c r="C11" s="88"/>
      <c r="G11" s="90" t="s">
        <v>216</v>
      </c>
      <c r="H11" s="90"/>
      <c r="I11" s="90"/>
      <c r="J11" s="319">
        <f>M106</f>
        <v>86</v>
      </c>
      <c r="K11" s="319"/>
      <c r="L11" s="320" t="s">
        <v>217</v>
      </c>
      <c r="M11" s="320"/>
    </row>
    <row r="12" spans="1:16" s="89" customFormat="1" ht="8.25" customHeight="1" x14ac:dyDescent="0.8">
      <c r="A12" s="86"/>
      <c r="B12" s="88"/>
      <c r="C12" s="88"/>
      <c r="D12" s="90"/>
      <c r="E12" s="90"/>
      <c r="F12" s="90"/>
      <c r="H12" s="92"/>
      <c r="I12" s="92"/>
      <c r="K12" s="88"/>
    </row>
    <row r="13" spans="1:16" ht="38.25" customHeight="1" x14ac:dyDescent="0.8">
      <c r="A13" s="321" t="s">
        <v>2</v>
      </c>
      <c r="B13" s="322"/>
      <c r="C13" s="322"/>
      <c r="D13" s="93" t="s">
        <v>3</v>
      </c>
      <c r="E13" s="93" t="s">
        <v>4</v>
      </c>
      <c r="F13" s="93" t="s">
        <v>5</v>
      </c>
      <c r="G13" s="94" t="s">
        <v>404</v>
      </c>
      <c r="H13" s="95" t="s">
        <v>405</v>
      </c>
      <c r="I13" s="96" t="s">
        <v>406</v>
      </c>
      <c r="J13" s="94" t="s">
        <v>407</v>
      </c>
      <c r="K13" s="95" t="s">
        <v>408</v>
      </c>
      <c r="L13" s="96"/>
      <c r="M13" s="97" t="s">
        <v>15</v>
      </c>
    </row>
    <row r="14" spans="1:16" ht="25" customHeight="1" x14ac:dyDescent="0.8">
      <c r="A14" s="98" t="s">
        <v>218</v>
      </c>
      <c r="B14" s="99" t="s">
        <v>219</v>
      </c>
      <c r="C14" s="100"/>
      <c r="D14" s="101"/>
      <c r="E14" s="101"/>
      <c r="F14" s="102"/>
      <c r="G14" s="103"/>
      <c r="H14" s="104"/>
      <c r="I14" s="105"/>
      <c r="J14" s="103"/>
      <c r="K14" s="104"/>
      <c r="L14" s="105"/>
      <c r="M14" s="106"/>
    </row>
    <row r="15" spans="1:16" ht="25" customHeight="1" x14ac:dyDescent="0.8">
      <c r="A15" s="207" t="s">
        <v>220</v>
      </c>
      <c r="B15" s="323" t="s">
        <v>221</v>
      </c>
      <c r="C15" s="323"/>
      <c r="D15" s="323"/>
      <c r="E15" s="323"/>
      <c r="F15" s="108"/>
      <c r="G15" s="109"/>
      <c r="H15" s="110"/>
      <c r="I15" s="111"/>
      <c r="J15" s="109"/>
      <c r="K15" s="110"/>
      <c r="L15" s="111"/>
      <c r="M15" s="112"/>
    </row>
    <row r="16" spans="1:16" ht="25" customHeight="1" x14ac:dyDescent="0.8">
      <c r="A16" s="107"/>
      <c r="B16" s="324" t="s">
        <v>222</v>
      </c>
      <c r="C16" s="325"/>
      <c r="D16" s="325"/>
      <c r="E16" s="325"/>
      <c r="F16" s="326"/>
      <c r="G16" s="109"/>
      <c r="H16" s="110"/>
      <c r="I16" s="111"/>
      <c r="J16" s="109"/>
      <c r="K16" s="110"/>
      <c r="L16" s="111"/>
      <c r="M16" s="112"/>
    </row>
    <row r="17" spans="1:14" ht="25" customHeight="1" x14ac:dyDescent="0.8">
      <c r="A17" s="107"/>
      <c r="B17" s="113" t="s">
        <v>122</v>
      </c>
      <c r="C17" s="114" t="s">
        <v>185</v>
      </c>
      <c r="D17" s="113">
        <v>3</v>
      </c>
      <c r="E17" s="113">
        <v>0</v>
      </c>
      <c r="F17" s="113">
        <v>3</v>
      </c>
      <c r="G17" s="109">
        <v>3</v>
      </c>
      <c r="H17" s="110"/>
      <c r="I17" s="111"/>
      <c r="J17" s="109"/>
      <c r="K17" s="110"/>
      <c r="L17" s="111"/>
      <c r="M17" s="112">
        <f t="shared" ref="M17:M23" si="0">SUM(G17:L17)</f>
        <v>3</v>
      </c>
    </row>
    <row r="18" spans="1:14" ht="25" customHeight="1" x14ac:dyDescent="0.8">
      <c r="A18" s="107"/>
      <c r="B18" s="115"/>
      <c r="C18" s="116"/>
      <c r="D18" s="117"/>
      <c r="E18" s="117"/>
      <c r="F18" s="117"/>
      <c r="G18" s="109"/>
      <c r="H18" s="110"/>
      <c r="I18" s="111"/>
      <c r="J18" s="109"/>
      <c r="K18" s="110"/>
      <c r="L18" s="111"/>
      <c r="M18" s="112"/>
    </row>
    <row r="19" spans="1:14" ht="25" customHeight="1" x14ac:dyDescent="0.9">
      <c r="A19" s="107"/>
      <c r="B19" s="115"/>
      <c r="C19" s="116"/>
      <c r="D19" s="117"/>
      <c r="E19" s="117"/>
      <c r="F19" s="117"/>
      <c r="G19" s="109"/>
      <c r="H19" s="110"/>
      <c r="I19" s="111"/>
      <c r="J19" s="109"/>
      <c r="K19" s="110"/>
      <c r="L19" s="111"/>
      <c r="M19" s="112"/>
      <c r="N19" s="118">
        <f>SUM(M17:M19)</f>
        <v>3</v>
      </c>
    </row>
    <row r="20" spans="1:14" ht="25" customHeight="1" x14ac:dyDescent="0.8">
      <c r="A20" s="107"/>
      <c r="B20" s="324" t="s">
        <v>223</v>
      </c>
      <c r="C20" s="325"/>
      <c r="D20" s="325"/>
      <c r="E20" s="326"/>
      <c r="F20" s="117"/>
      <c r="G20" s="109"/>
      <c r="H20" s="110"/>
      <c r="I20" s="111"/>
      <c r="J20" s="109"/>
      <c r="K20" s="110"/>
      <c r="L20" s="111"/>
      <c r="M20" s="114"/>
    </row>
    <row r="21" spans="1:14" ht="25" customHeight="1" x14ac:dyDescent="0.8">
      <c r="A21" s="107"/>
      <c r="B21" s="113" t="s">
        <v>102</v>
      </c>
      <c r="C21" s="114" t="s">
        <v>69</v>
      </c>
      <c r="D21" s="113">
        <v>2</v>
      </c>
      <c r="E21" s="113">
        <v>2</v>
      </c>
      <c r="F21" s="113">
        <v>3</v>
      </c>
      <c r="G21" s="109">
        <v>3</v>
      </c>
      <c r="H21" s="110"/>
      <c r="I21" s="111"/>
      <c r="J21" s="109"/>
      <c r="K21" s="110"/>
      <c r="L21" s="111"/>
      <c r="M21" s="112">
        <f t="shared" si="0"/>
        <v>3</v>
      </c>
    </row>
    <row r="22" spans="1:14" ht="25" customHeight="1" x14ac:dyDescent="0.8">
      <c r="A22" s="107"/>
      <c r="B22" s="113" t="s">
        <v>123</v>
      </c>
      <c r="C22" s="114" t="s">
        <v>70</v>
      </c>
      <c r="D22" s="113">
        <v>0</v>
      </c>
      <c r="E22" s="113">
        <v>2</v>
      </c>
      <c r="F22" s="113">
        <v>1</v>
      </c>
      <c r="G22" s="109"/>
      <c r="H22" s="110"/>
      <c r="I22" s="111"/>
      <c r="J22" s="109"/>
      <c r="K22" s="110">
        <v>1</v>
      </c>
      <c r="L22" s="111"/>
      <c r="M22" s="112">
        <f t="shared" si="0"/>
        <v>1</v>
      </c>
    </row>
    <row r="23" spans="1:14" ht="25" customHeight="1" x14ac:dyDescent="0.8">
      <c r="A23" s="107"/>
      <c r="B23" s="113" t="s">
        <v>124</v>
      </c>
      <c r="C23" s="114" t="s">
        <v>224</v>
      </c>
      <c r="D23" s="113">
        <v>1</v>
      </c>
      <c r="E23" s="113">
        <v>2</v>
      </c>
      <c r="F23" s="113">
        <v>2</v>
      </c>
      <c r="G23" s="109"/>
      <c r="H23" s="110"/>
      <c r="I23" s="111"/>
      <c r="J23" s="109"/>
      <c r="K23" s="110">
        <v>2</v>
      </c>
      <c r="L23" s="111"/>
      <c r="M23" s="112">
        <f t="shared" si="0"/>
        <v>2</v>
      </c>
    </row>
    <row r="24" spans="1:14" ht="25" customHeight="1" x14ac:dyDescent="0.8">
      <c r="A24" s="107"/>
      <c r="B24" s="119"/>
      <c r="C24" s="120"/>
      <c r="D24" s="119"/>
      <c r="E24" s="119"/>
      <c r="F24" s="119"/>
      <c r="G24" s="109"/>
      <c r="H24" s="110"/>
      <c r="I24" s="111"/>
      <c r="J24" s="109"/>
      <c r="K24" s="110"/>
      <c r="L24" s="111"/>
      <c r="M24" s="112"/>
    </row>
    <row r="25" spans="1:14" ht="25" customHeight="1" x14ac:dyDescent="0.9">
      <c r="A25" s="107"/>
      <c r="B25" s="121"/>
      <c r="C25" s="122"/>
      <c r="D25" s="123"/>
      <c r="E25" s="123"/>
      <c r="F25" s="123"/>
      <c r="G25" s="109"/>
      <c r="H25" s="110"/>
      <c r="I25" s="111"/>
      <c r="J25" s="109"/>
      <c r="K25" s="110"/>
      <c r="L25" s="111"/>
      <c r="M25" s="112"/>
      <c r="N25" s="118">
        <f>SUM(M21:M25)</f>
        <v>6</v>
      </c>
    </row>
    <row r="26" spans="1:14" ht="25" customHeight="1" thickBot="1" x14ac:dyDescent="0.95">
      <c r="A26" s="107"/>
      <c r="B26" s="121"/>
      <c r="C26" s="122"/>
      <c r="D26" s="123"/>
      <c r="E26" s="123"/>
      <c r="F26" s="123"/>
      <c r="G26" s="109"/>
      <c r="H26" s="110"/>
      <c r="I26" s="111"/>
      <c r="J26" s="109"/>
      <c r="K26" s="110"/>
      <c r="L26" s="111"/>
      <c r="M26" s="124"/>
      <c r="N26" s="125">
        <f>SUM(M16:M25)</f>
        <v>9</v>
      </c>
    </row>
    <row r="27" spans="1:14" ht="25" customHeight="1" thickTop="1" x14ac:dyDescent="0.8">
      <c r="A27" s="207" t="s">
        <v>225</v>
      </c>
      <c r="B27" s="323" t="s">
        <v>226</v>
      </c>
      <c r="C27" s="323"/>
      <c r="D27" s="323"/>
      <c r="E27" s="323"/>
      <c r="F27" s="108"/>
      <c r="G27" s="109"/>
      <c r="H27" s="110"/>
      <c r="I27" s="111"/>
      <c r="J27" s="109"/>
      <c r="K27" s="110"/>
      <c r="L27" s="111"/>
      <c r="M27" s="114"/>
    </row>
    <row r="28" spans="1:14" ht="25" customHeight="1" x14ac:dyDescent="0.8">
      <c r="A28" s="107"/>
      <c r="B28" s="327" t="s">
        <v>227</v>
      </c>
      <c r="C28" s="328"/>
      <c r="D28" s="328"/>
      <c r="E28" s="329"/>
      <c r="F28" s="117"/>
      <c r="G28" s="109"/>
      <c r="H28" s="110"/>
      <c r="I28" s="111"/>
      <c r="J28" s="109"/>
      <c r="K28" s="110"/>
      <c r="L28" s="111"/>
      <c r="M28" s="114"/>
    </row>
    <row r="29" spans="1:14" ht="25" customHeight="1" x14ac:dyDescent="0.8">
      <c r="A29" s="107"/>
      <c r="B29" s="126" t="s">
        <v>105</v>
      </c>
      <c r="C29" s="127" t="s">
        <v>334</v>
      </c>
      <c r="D29" s="119">
        <v>2</v>
      </c>
      <c r="E29" s="119">
        <v>2</v>
      </c>
      <c r="F29" s="119">
        <v>3</v>
      </c>
      <c r="G29" s="109">
        <v>3</v>
      </c>
      <c r="H29" s="110"/>
      <c r="I29" s="111"/>
      <c r="J29" s="109"/>
      <c r="K29" s="110"/>
      <c r="L29" s="111"/>
      <c r="M29" s="112">
        <f t="shared" ref="M29:M33" si="1">SUM(G29:L29)</f>
        <v>3</v>
      </c>
    </row>
    <row r="30" spans="1:14" ht="25" customHeight="1" x14ac:dyDescent="0.9">
      <c r="A30" s="107"/>
      <c r="B30" s="121"/>
      <c r="C30" s="122"/>
      <c r="D30" s="123"/>
      <c r="E30" s="123"/>
      <c r="F30" s="123"/>
      <c r="G30" s="109"/>
      <c r="H30" s="110"/>
      <c r="I30" s="111"/>
      <c r="J30" s="109"/>
      <c r="K30" s="110"/>
      <c r="L30" s="111"/>
      <c r="M30" s="112"/>
      <c r="N30" s="118">
        <f>SUM(M29:M30)</f>
        <v>3</v>
      </c>
    </row>
    <row r="31" spans="1:14" ht="25" customHeight="1" x14ac:dyDescent="0.8">
      <c r="A31" s="107"/>
      <c r="B31" s="327" t="s">
        <v>228</v>
      </c>
      <c r="C31" s="328"/>
      <c r="D31" s="328"/>
      <c r="E31" s="329"/>
      <c r="F31" s="123"/>
      <c r="G31" s="109"/>
      <c r="H31" s="110"/>
      <c r="I31" s="111"/>
      <c r="J31" s="109"/>
      <c r="K31" s="110"/>
      <c r="L31" s="111"/>
      <c r="M31" s="114"/>
    </row>
    <row r="32" spans="1:14" ht="25" customHeight="1" x14ac:dyDescent="0.8">
      <c r="A32" s="107"/>
      <c r="B32" s="113" t="s">
        <v>105</v>
      </c>
      <c r="C32" s="114" t="s">
        <v>91</v>
      </c>
      <c r="D32" s="113">
        <v>3</v>
      </c>
      <c r="E32" s="113">
        <v>0</v>
      </c>
      <c r="F32" s="113">
        <v>3</v>
      </c>
      <c r="G32" s="109">
        <v>3</v>
      </c>
      <c r="H32" s="110"/>
      <c r="I32" s="111"/>
      <c r="J32" s="109"/>
      <c r="K32" s="110"/>
      <c r="L32" s="111"/>
      <c r="M32" s="112">
        <f t="shared" si="1"/>
        <v>3</v>
      </c>
    </row>
    <row r="33" spans="1:14" ht="25" customHeight="1" x14ac:dyDescent="0.9">
      <c r="A33" s="107"/>
      <c r="B33" s="73" t="s">
        <v>147</v>
      </c>
      <c r="C33" s="72" t="s">
        <v>92</v>
      </c>
      <c r="D33" s="63">
        <v>3</v>
      </c>
      <c r="E33" s="63">
        <v>0</v>
      </c>
      <c r="F33" s="63">
        <v>3</v>
      </c>
      <c r="G33" s="109"/>
      <c r="H33" s="110">
        <v>3</v>
      </c>
      <c r="I33" s="111"/>
      <c r="J33" s="109"/>
      <c r="K33" s="110"/>
      <c r="L33" s="111"/>
      <c r="M33" s="112">
        <f t="shared" si="1"/>
        <v>3</v>
      </c>
      <c r="N33" s="118">
        <f>SUM(M32:M33)</f>
        <v>6</v>
      </c>
    </row>
    <row r="34" spans="1:14" ht="25" customHeight="1" thickBot="1" x14ac:dyDescent="0.95">
      <c r="A34" s="107"/>
      <c r="B34" s="128"/>
      <c r="C34" s="129"/>
      <c r="D34" s="128"/>
      <c r="E34" s="128"/>
      <c r="F34" s="128"/>
      <c r="G34" s="109"/>
      <c r="H34" s="110"/>
      <c r="I34" s="111"/>
      <c r="J34" s="109"/>
      <c r="K34" s="110"/>
      <c r="L34" s="111"/>
      <c r="M34" s="124"/>
      <c r="N34" s="125">
        <f>SUM(N29:N33)</f>
        <v>9</v>
      </c>
    </row>
    <row r="35" spans="1:14" ht="25" customHeight="1" thickTop="1" x14ac:dyDescent="0.8">
      <c r="A35" s="207" t="s">
        <v>229</v>
      </c>
      <c r="B35" s="130" t="s">
        <v>230</v>
      </c>
      <c r="C35" s="130"/>
      <c r="D35" s="130"/>
      <c r="E35" s="130"/>
      <c r="F35" s="108"/>
      <c r="G35" s="109"/>
      <c r="H35" s="110"/>
      <c r="I35" s="111"/>
      <c r="J35" s="109"/>
      <c r="K35" s="110"/>
      <c r="L35" s="111"/>
      <c r="M35" s="114"/>
    </row>
    <row r="36" spans="1:14" ht="25" customHeight="1" x14ac:dyDescent="0.8">
      <c r="A36" s="107"/>
      <c r="B36" s="327" t="s">
        <v>231</v>
      </c>
      <c r="C36" s="328"/>
      <c r="D36" s="328"/>
      <c r="E36" s="329"/>
      <c r="F36" s="117"/>
      <c r="G36" s="109"/>
      <c r="H36" s="110"/>
      <c r="I36" s="111"/>
      <c r="J36" s="109"/>
      <c r="K36" s="110"/>
      <c r="L36" s="111"/>
      <c r="M36" s="114"/>
    </row>
    <row r="37" spans="1:14" ht="25" customHeight="1" x14ac:dyDescent="0.8">
      <c r="A37" s="107"/>
      <c r="B37" s="113" t="s">
        <v>125</v>
      </c>
      <c r="C37" s="114" t="s">
        <v>211</v>
      </c>
      <c r="D37" s="113">
        <v>3</v>
      </c>
      <c r="E37" s="113">
        <v>0</v>
      </c>
      <c r="F37" s="113">
        <v>3</v>
      </c>
      <c r="G37" s="109"/>
      <c r="H37" s="110"/>
      <c r="I37" s="111"/>
      <c r="J37" s="109"/>
      <c r="K37" s="110">
        <v>3</v>
      </c>
      <c r="L37" s="111"/>
      <c r="M37" s="112">
        <f t="shared" ref="M37" si="2">SUM(G37:L37)</f>
        <v>3</v>
      </c>
    </row>
    <row r="38" spans="1:14" ht="25" customHeight="1" x14ac:dyDescent="0.9">
      <c r="A38" s="107"/>
      <c r="B38" s="131"/>
      <c r="C38" s="132"/>
      <c r="D38" s="131"/>
      <c r="E38" s="131"/>
      <c r="F38" s="131"/>
      <c r="G38" s="109"/>
      <c r="H38" s="110"/>
      <c r="I38" s="111"/>
      <c r="J38" s="109"/>
      <c r="K38" s="110"/>
      <c r="L38" s="111"/>
      <c r="M38" s="112"/>
      <c r="N38" s="118">
        <f>SUM(M37:M38)</f>
        <v>3</v>
      </c>
    </row>
    <row r="39" spans="1:14" ht="25" customHeight="1" x14ac:dyDescent="0.8">
      <c r="A39" s="107"/>
      <c r="B39" s="327" t="s">
        <v>232</v>
      </c>
      <c r="C39" s="328"/>
      <c r="D39" s="328"/>
      <c r="E39" s="329"/>
      <c r="F39" s="117"/>
      <c r="G39" s="109"/>
      <c r="H39" s="110"/>
      <c r="I39" s="111"/>
      <c r="J39" s="109"/>
      <c r="K39" s="110"/>
      <c r="L39" s="111"/>
      <c r="M39" s="114"/>
    </row>
    <row r="40" spans="1:14" ht="25" customHeight="1" x14ac:dyDescent="0.8">
      <c r="A40" s="107"/>
      <c r="B40" s="113" t="s">
        <v>244</v>
      </c>
      <c r="C40" s="114" t="s">
        <v>72</v>
      </c>
      <c r="D40" s="113">
        <v>2</v>
      </c>
      <c r="E40" s="113">
        <v>0</v>
      </c>
      <c r="F40" s="113">
        <v>2</v>
      </c>
      <c r="G40" s="109">
        <v>2</v>
      </c>
      <c r="H40" s="110"/>
      <c r="I40" s="111"/>
      <c r="J40" s="109"/>
      <c r="K40" s="110"/>
      <c r="L40" s="111"/>
      <c r="M40" s="112">
        <f t="shared" ref="M40:M41" si="3">SUM(G40:L40)</f>
        <v>2</v>
      </c>
    </row>
    <row r="41" spans="1:14" ht="25" customHeight="1" x14ac:dyDescent="0.8">
      <c r="A41" s="107"/>
      <c r="B41" s="131" t="s">
        <v>126</v>
      </c>
      <c r="C41" s="132" t="s">
        <v>93</v>
      </c>
      <c r="D41" s="131">
        <v>0</v>
      </c>
      <c r="E41" s="131">
        <v>2</v>
      </c>
      <c r="F41" s="131">
        <v>1</v>
      </c>
      <c r="G41" s="109"/>
      <c r="H41" s="110"/>
      <c r="I41" s="111"/>
      <c r="J41" s="109"/>
      <c r="K41" s="110">
        <v>1</v>
      </c>
      <c r="L41" s="111"/>
      <c r="M41" s="112">
        <f t="shared" si="3"/>
        <v>1</v>
      </c>
    </row>
    <row r="42" spans="1:14" ht="25" customHeight="1" x14ac:dyDescent="0.9">
      <c r="A42" s="107"/>
      <c r="B42" s="119"/>
      <c r="C42" s="120"/>
      <c r="D42" s="119"/>
      <c r="E42" s="119"/>
      <c r="F42" s="119"/>
      <c r="G42" s="109"/>
      <c r="H42" s="110"/>
      <c r="I42" s="111"/>
      <c r="J42" s="109"/>
      <c r="K42" s="110"/>
      <c r="L42" s="111"/>
      <c r="M42" s="112"/>
      <c r="N42" s="118">
        <f>SUM(M40:M42)</f>
        <v>3</v>
      </c>
    </row>
    <row r="43" spans="1:14" ht="25" customHeight="1" thickBot="1" x14ac:dyDescent="0.95">
      <c r="A43" s="107"/>
      <c r="B43" s="133"/>
      <c r="C43" s="133"/>
      <c r="D43" s="124"/>
      <c r="E43" s="124"/>
      <c r="F43" s="108"/>
      <c r="G43" s="109"/>
      <c r="H43" s="110"/>
      <c r="I43" s="111"/>
      <c r="J43" s="109"/>
      <c r="K43" s="110"/>
      <c r="L43" s="111"/>
      <c r="M43" s="124"/>
      <c r="N43" s="125">
        <f>SUM(M36:M42)</f>
        <v>6</v>
      </c>
    </row>
    <row r="44" spans="1:14" ht="25" customHeight="1" thickTop="1" thickBot="1" x14ac:dyDescent="0.85">
      <c r="A44" s="134"/>
      <c r="B44" s="135"/>
      <c r="C44" s="136"/>
      <c r="D44" s="135"/>
      <c r="E44" s="135"/>
      <c r="F44" s="137"/>
      <c r="G44" s="138"/>
      <c r="H44" s="138"/>
      <c r="I44" s="138"/>
      <c r="J44" s="138"/>
      <c r="K44" s="138"/>
      <c r="L44" s="138"/>
      <c r="M44" s="139"/>
      <c r="N44" s="140">
        <f>SUM(N43,N34,N26)</f>
        <v>24</v>
      </c>
    </row>
    <row r="45" spans="1:14" s="6" customFormat="1" ht="25" customHeight="1" thickTop="1" x14ac:dyDescent="0.3">
      <c r="A45" s="141" t="s">
        <v>233</v>
      </c>
      <c r="B45" s="142" t="s">
        <v>234</v>
      </c>
      <c r="C45" s="143"/>
      <c r="D45" s="144"/>
      <c r="E45" s="144"/>
      <c r="F45" s="145"/>
      <c r="G45" s="146"/>
      <c r="H45" s="147"/>
      <c r="I45" s="148"/>
      <c r="J45" s="146"/>
      <c r="K45" s="147"/>
      <c r="L45" s="148"/>
      <c r="M45" s="149"/>
    </row>
    <row r="46" spans="1:14" s="6" customFormat="1" ht="25" customHeight="1" x14ac:dyDescent="0.3">
      <c r="A46" s="206" t="s">
        <v>235</v>
      </c>
      <c r="B46" s="150"/>
      <c r="C46" s="150"/>
      <c r="D46" s="124"/>
      <c r="E46" s="124"/>
      <c r="F46" s="108"/>
      <c r="G46" s="109"/>
      <c r="H46" s="110"/>
      <c r="I46" s="111"/>
      <c r="J46" s="109"/>
      <c r="K46" s="110"/>
      <c r="L46" s="111"/>
      <c r="M46" s="112"/>
    </row>
    <row r="47" spans="1:14" s="156" customFormat="1" ht="25" customHeight="1" x14ac:dyDescent="0.3">
      <c r="A47" s="151"/>
      <c r="B47" s="63" t="s">
        <v>106</v>
      </c>
      <c r="C47" s="66" t="s">
        <v>19</v>
      </c>
      <c r="D47" s="113">
        <v>3</v>
      </c>
      <c r="E47" s="113">
        <v>0</v>
      </c>
      <c r="F47" s="113">
        <v>3</v>
      </c>
      <c r="G47" s="152"/>
      <c r="H47" s="153">
        <v>3</v>
      </c>
      <c r="I47" s="154"/>
      <c r="J47" s="152"/>
      <c r="K47" s="153"/>
      <c r="L47" s="154"/>
      <c r="M47" s="155">
        <f>SUM(G47:L47)</f>
        <v>3</v>
      </c>
    </row>
    <row r="48" spans="1:14" s="156" customFormat="1" ht="25" customHeight="1" x14ac:dyDescent="0.8">
      <c r="A48" s="151"/>
      <c r="B48" s="64" t="s">
        <v>108</v>
      </c>
      <c r="C48" s="65" t="s">
        <v>210</v>
      </c>
      <c r="D48" s="113">
        <v>2</v>
      </c>
      <c r="E48" s="113">
        <v>2</v>
      </c>
      <c r="F48" s="113">
        <v>3</v>
      </c>
      <c r="G48" s="152">
        <v>3</v>
      </c>
      <c r="H48" s="153"/>
      <c r="I48" s="154"/>
      <c r="J48" s="152"/>
      <c r="K48" s="153"/>
      <c r="L48" s="154"/>
      <c r="M48" s="155">
        <f t="shared" ref="M48:M52" si="4">SUM(G48:L48)</f>
        <v>3</v>
      </c>
    </row>
    <row r="49" spans="1:14" s="156" customFormat="1" ht="25" customHeight="1" x14ac:dyDescent="0.3">
      <c r="A49" s="151"/>
      <c r="B49" s="63" t="s">
        <v>107</v>
      </c>
      <c r="C49" s="62" t="s">
        <v>52</v>
      </c>
      <c r="D49" s="113">
        <v>1</v>
      </c>
      <c r="E49" s="113">
        <v>0</v>
      </c>
      <c r="F49" s="113">
        <v>1</v>
      </c>
      <c r="G49" s="152"/>
      <c r="H49" s="153"/>
      <c r="I49" s="154"/>
      <c r="J49" s="152"/>
      <c r="K49" s="153">
        <v>1</v>
      </c>
      <c r="L49" s="154"/>
      <c r="M49" s="155">
        <f t="shared" si="4"/>
        <v>1</v>
      </c>
    </row>
    <row r="50" spans="1:14" s="156" customFormat="1" ht="25" customHeight="1" x14ac:dyDescent="0.3">
      <c r="A50" s="151"/>
      <c r="B50" s="63" t="s">
        <v>109</v>
      </c>
      <c r="C50" s="66" t="s">
        <v>335</v>
      </c>
      <c r="D50" s="119">
        <v>2</v>
      </c>
      <c r="E50" s="119">
        <v>2</v>
      </c>
      <c r="F50" s="119">
        <v>3</v>
      </c>
      <c r="G50" s="152"/>
      <c r="H50" s="153"/>
      <c r="I50" s="154"/>
      <c r="J50" s="152"/>
      <c r="K50" s="153">
        <v>3</v>
      </c>
      <c r="L50" s="154"/>
      <c r="M50" s="155">
        <f t="shared" si="4"/>
        <v>3</v>
      </c>
    </row>
    <row r="51" spans="1:14" s="156" customFormat="1" ht="25" customHeight="1" x14ac:dyDescent="0.3">
      <c r="A51" s="151"/>
      <c r="B51" s="61" t="s">
        <v>246</v>
      </c>
      <c r="C51" s="62" t="s">
        <v>336</v>
      </c>
      <c r="D51" s="119">
        <v>1</v>
      </c>
      <c r="E51" s="119">
        <v>2</v>
      </c>
      <c r="F51" s="119">
        <v>2</v>
      </c>
      <c r="G51" s="152">
        <v>2</v>
      </c>
      <c r="H51" s="153"/>
      <c r="I51" s="154"/>
      <c r="J51" s="152"/>
      <c r="K51" s="153"/>
      <c r="L51" s="154"/>
      <c r="M51" s="155">
        <f t="shared" si="4"/>
        <v>2</v>
      </c>
    </row>
    <row r="52" spans="1:14" s="156" customFormat="1" ht="25" customHeight="1" x14ac:dyDescent="0.3">
      <c r="A52" s="151"/>
      <c r="B52" s="63" t="s">
        <v>127</v>
      </c>
      <c r="C52" s="62" t="s">
        <v>20</v>
      </c>
      <c r="D52" s="159">
        <v>3</v>
      </c>
      <c r="E52" s="159">
        <v>0</v>
      </c>
      <c r="F52" s="159">
        <v>3</v>
      </c>
      <c r="G52" s="152"/>
      <c r="H52" s="153"/>
      <c r="I52" s="154"/>
      <c r="J52" s="152"/>
      <c r="K52" s="153">
        <v>3</v>
      </c>
      <c r="L52" s="154"/>
      <c r="M52" s="155">
        <f t="shared" si="4"/>
        <v>3</v>
      </c>
    </row>
    <row r="53" spans="1:14" s="156" customFormat="1" ht="25" customHeight="1" x14ac:dyDescent="0.3">
      <c r="A53" s="151"/>
      <c r="B53" s="160"/>
      <c r="C53" s="161"/>
      <c r="D53" s="162"/>
      <c r="E53" s="162"/>
      <c r="F53" s="162"/>
      <c r="G53" s="152"/>
      <c r="H53" s="153"/>
      <c r="I53" s="154"/>
      <c r="J53" s="152"/>
      <c r="K53" s="153"/>
      <c r="L53" s="154"/>
      <c r="M53" s="155"/>
    </row>
    <row r="54" spans="1:14" s="156" customFormat="1" ht="25" customHeight="1" x14ac:dyDescent="0.3">
      <c r="A54" s="151"/>
      <c r="B54" s="160"/>
      <c r="C54" s="161"/>
      <c r="D54" s="162"/>
      <c r="E54" s="162"/>
      <c r="F54" s="162"/>
      <c r="G54" s="152"/>
      <c r="H54" s="153"/>
      <c r="I54" s="154"/>
      <c r="J54" s="152"/>
      <c r="K54" s="153"/>
      <c r="L54" s="154"/>
      <c r="M54" s="155"/>
    </row>
    <row r="55" spans="1:14" s="156" customFormat="1" ht="25" customHeight="1" x14ac:dyDescent="0.3">
      <c r="A55" s="151"/>
      <c r="B55" s="157"/>
      <c r="C55" s="158"/>
      <c r="D55" s="159"/>
      <c r="E55" s="159"/>
      <c r="F55" s="159"/>
      <c r="G55" s="152"/>
      <c r="H55" s="153"/>
      <c r="I55" s="154"/>
      <c r="J55" s="152"/>
      <c r="K55" s="153"/>
      <c r="L55" s="154"/>
      <c r="M55" s="155"/>
    </row>
    <row r="56" spans="1:14" s="156" customFormat="1" ht="25" customHeight="1" thickBot="1" x14ac:dyDescent="0.35">
      <c r="A56" s="151"/>
      <c r="B56" s="160"/>
      <c r="C56" s="161"/>
      <c r="D56" s="162"/>
      <c r="E56" s="162"/>
      <c r="F56" s="162"/>
      <c r="G56" s="152"/>
      <c r="H56" s="153"/>
      <c r="I56" s="154"/>
      <c r="J56" s="152"/>
      <c r="K56" s="153"/>
      <c r="L56" s="154"/>
      <c r="M56" s="163"/>
      <c r="N56" s="164">
        <f>SUM(M47:M56)</f>
        <v>15</v>
      </c>
    </row>
    <row r="57" spans="1:14" s="6" customFormat="1" ht="25" customHeight="1" thickTop="1" x14ac:dyDescent="0.3">
      <c r="A57" s="206" t="s">
        <v>236</v>
      </c>
      <c r="B57" s="130"/>
      <c r="C57" s="130"/>
      <c r="D57" s="124"/>
      <c r="E57" s="124"/>
      <c r="F57" s="108"/>
      <c r="G57" s="109"/>
      <c r="H57" s="110"/>
      <c r="I57" s="111"/>
      <c r="J57" s="109"/>
      <c r="K57" s="110"/>
      <c r="L57" s="111"/>
      <c r="M57" s="112"/>
    </row>
    <row r="58" spans="1:14" s="156" customFormat="1" ht="25" customHeight="1" x14ac:dyDescent="0.3">
      <c r="A58" s="151"/>
      <c r="B58" s="63" t="s">
        <v>110</v>
      </c>
      <c r="C58" s="208" t="s">
        <v>48</v>
      </c>
      <c r="D58" s="63">
        <v>2</v>
      </c>
      <c r="E58" s="63">
        <v>3</v>
      </c>
      <c r="F58" s="63">
        <v>3</v>
      </c>
      <c r="G58" s="152"/>
      <c r="H58" s="153">
        <v>3</v>
      </c>
      <c r="I58" s="154"/>
      <c r="J58" s="152"/>
      <c r="K58" s="153"/>
      <c r="L58" s="154"/>
      <c r="M58" s="155">
        <f t="shared" ref="M58:M64" si="5">SUM(G58:L58)</f>
        <v>3</v>
      </c>
    </row>
    <row r="59" spans="1:14" s="156" customFormat="1" ht="25" customHeight="1" x14ac:dyDescent="0.3">
      <c r="A59" s="151"/>
      <c r="B59" s="63" t="s">
        <v>111</v>
      </c>
      <c r="C59" s="66" t="s">
        <v>8</v>
      </c>
      <c r="D59" s="63">
        <v>3</v>
      </c>
      <c r="E59" s="63">
        <v>0</v>
      </c>
      <c r="F59" s="63">
        <v>3</v>
      </c>
      <c r="G59" s="152">
        <v>3</v>
      </c>
      <c r="H59" s="153"/>
      <c r="I59" s="154"/>
      <c r="J59" s="152"/>
      <c r="K59" s="153"/>
      <c r="L59" s="154"/>
      <c r="M59" s="155">
        <f t="shared" si="5"/>
        <v>3</v>
      </c>
    </row>
    <row r="60" spans="1:14" s="156" customFormat="1" ht="25" customHeight="1" x14ac:dyDescent="0.3">
      <c r="A60" s="151"/>
      <c r="B60" s="73" t="s">
        <v>131</v>
      </c>
      <c r="C60" s="74" t="s">
        <v>31</v>
      </c>
      <c r="D60" s="73">
        <v>2</v>
      </c>
      <c r="E60" s="73">
        <v>2</v>
      </c>
      <c r="F60" s="73">
        <v>3</v>
      </c>
      <c r="G60" s="152">
        <v>3</v>
      </c>
      <c r="H60" s="153"/>
      <c r="I60" s="154"/>
      <c r="J60" s="152"/>
      <c r="K60" s="153"/>
      <c r="L60" s="154"/>
      <c r="M60" s="155">
        <f t="shared" si="5"/>
        <v>3</v>
      </c>
    </row>
    <row r="61" spans="1:14" s="156" customFormat="1" ht="25" customHeight="1" x14ac:dyDescent="0.3">
      <c r="A61" s="151"/>
      <c r="B61" s="63" t="s">
        <v>118</v>
      </c>
      <c r="C61" s="66" t="s">
        <v>51</v>
      </c>
      <c r="D61" s="70">
        <v>2</v>
      </c>
      <c r="E61" s="70">
        <v>3</v>
      </c>
      <c r="F61" s="70">
        <v>3</v>
      </c>
      <c r="G61" s="152">
        <v>3</v>
      </c>
      <c r="H61" s="153"/>
      <c r="I61" s="154"/>
      <c r="J61" s="152"/>
      <c r="K61" s="153"/>
      <c r="L61" s="154"/>
      <c r="M61" s="155">
        <f t="shared" si="5"/>
        <v>3</v>
      </c>
    </row>
    <row r="62" spans="1:14" s="156" customFormat="1" ht="25" customHeight="1" x14ac:dyDescent="0.3">
      <c r="A62" s="151"/>
      <c r="B62" s="61" t="s">
        <v>128</v>
      </c>
      <c r="C62" s="62" t="s">
        <v>50</v>
      </c>
      <c r="D62" s="63">
        <v>3</v>
      </c>
      <c r="E62" s="63">
        <v>0</v>
      </c>
      <c r="F62" s="63">
        <v>3</v>
      </c>
      <c r="G62" s="152"/>
      <c r="H62" s="153"/>
      <c r="I62" s="154"/>
      <c r="J62" s="152"/>
      <c r="K62" s="153">
        <v>3</v>
      </c>
      <c r="L62" s="154"/>
      <c r="M62" s="155">
        <f t="shared" si="5"/>
        <v>3</v>
      </c>
    </row>
    <row r="63" spans="1:14" s="156" customFormat="1" ht="25" customHeight="1" x14ac:dyDescent="0.3">
      <c r="A63" s="151"/>
      <c r="B63" s="63" t="s">
        <v>129</v>
      </c>
      <c r="C63" s="66" t="s">
        <v>36</v>
      </c>
      <c r="D63" s="63">
        <v>3</v>
      </c>
      <c r="E63" s="63">
        <v>0</v>
      </c>
      <c r="F63" s="63">
        <v>3</v>
      </c>
      <c r="G63" s="152"/>
      <c r="H63" s="153"/>
      <c r="I63" s="154"/>
      <c r="J63" s="152"/>
      <c r="K63" s="153">
        <v>3</v>
      </c>
      <c r="L63" s="154"/>
      <c r="M63" s="155">
        <f t="shared" si="5"/>
        <v>3</v>
      </c>
    </row>
    <row r="64" spans="1:14" s="156" customFormat="1" ht="25" customHeight="1" x14ac:dyDescent="0.8">
      <c r="A64" s="151"/>
      <c r="B64" s="67" t="s">
        <v>130</v>
      </c>
      <c r="C64" s="65" t="s">
        <v>9</v>
      </c>
      <c r="D64" s="64">
        <v>2</v>
      </c>
      <c r="E64" s="64">
        <v>2</v>
      </c>
      <c r="F64" s="64">
        <v>3</v>
      </c>
      <c r="G64" s="152"/>
      <c r="H64" s="153">
        <v>3</v>
      </c>
      <c r="I64" s="154"/>
      <c r="J64" s="152"/>
      <c r="K64" s="153"/>
      <c r="L64" s="154"/>
      <c r="M64" s="155">
        <f t="shared" si="5"/>
        <v>3</v>
      </c>
    </row>
    <row r="65" spans="1:14" s="156" customFormat="1" ht="25" customHeight="1" x14ac:dyDescent="0.3">
      <c r="A65" s="151"/>
      <c r="B65" s="119"/>
      <c r="C65" s="120"/>
      <c r="D65" s="119"/>
      <c r="E65" s="119"/>
      <c r="F65" s="119"/>
      <c r="G65" s="152"/>
      <c r="H65" s="153"/>
      <c r="I65" s="154"/>
      <c r="J65" s="152"/>
      <c r="K65" s="153"/>
      <c r="L65" s="154"/>
      <c r="M65" s="155"/>
    </row>
    <row r="66" spans="1:14" s="156" customFormat="1" ht="25" customHeight="1" x14ac:dyDescent="0.3">
      <c r="A66" s="151"/>
      <c r="B66" s="113"/>
      <c r="C66" s="114"/>
      <c r="D66" s="113"/>
      <c r="E66" s="113"/>
      <c r="F66" s="113"/>
      <c r="G66" s="152"/>
      <c r="H66" s="153"/>
      <c r="I66" s="154"/>
      <c r="J66" s="152"/>
      <c r="K66" s="153"/>
      <c r="L66" s="154"/>
      <c r="M66" s="155"/>
    </row>
    <row r="67" spans="1:14" s="156" customFormat="1" ht="25" customHeight="1" x14ac:dyDescent="0.3">
      <c r="A67" s="151"/>
      <c r="B67" s="157"/>
      <c r="C67" s="158"/>
      <c r="D67" s="159"/>
      <c r="E67" s="159"/>
      <c r="F67" s="159"/>
      <c r="G67" s="152"/>
      <c r="H67" s="153"/>
      <c r="I67" s="154"/>
      <c r="J67" s="152"/>
      <c r="K67" s="153"/>
      <c r="L67" s="154"/>
      <c r="M67" s="155"/>
    </row>
    <row r="68" spans="1:14" s="156" customFormat="1" ht="25" customHeight="1" x14ac:dyDescent="0.3">
      <c r="A68" s="151"/>
      <c r="B68" s="157"/>
      <c r="C68" s="158"/>
      <c r="D68" s="159"/>
      <c r="E68" s="159"/>
      <c r="F68" s="159"/>
      <c r="G68" s="152"/>
      <c r="H68" s="153"/>
      <c r="I68" s="154"/>
      <c r="J68" s="152"/>
      <c r="K68" s="153"/>
      <c r="L68" s="154"/>
      <c r="M68" s="155"/>
    </row>
    <row r="69" spans="1:14" s="156" customFormat="1" ht="25" customHeight="1" x14ac:dyDescent="0.3">
      <c r="A69" s="151"/>
      <c r="B69" s="157"/>
      <c r="C69" s="158"/>
      <c r="D69" s="159"/>
      <c r="E69" s="159"/>
      <c r="F69" s="159"/>
      <c r="G69" s="152"/>
      <c r="H69" s="153"/>
      <c r="I69" s="154"/>
      <c r="J69" s="152"/>
      <c r="K69" s="153"/>
      <c r="L69" s="154"/>
      <c r="M69" s="155"/>
    </row>
    <row r="70" spans="1:14" s="156" customFormat="1" ht="25" customHeight="1" thickBot="1" x14ac:dyDescent="0.35">
      <c r="A70" s="151"/>
      <c r="B70" s="165"/>
      <c r="C70" s="166"/>
      <c r="D70" s="165"/>
      <c r="E70" s="165"/>
      <c r="F70" s="165"/>
      <c r="G70" s="152"/>
      <c r="H70" s="153"/>
      <c r="I70" s="154"/>
      <c r="J70" s="152"/>
      <c r="K70" s="153"/>
      <c r="L70" s="154"/>
      <c r="M70" s="163"/>
      <c r="N70" s="164">
        <f>SUM(M58:M70)</f>
        <v>21</v>
      </c>
    </row>
    <row r="71" spans="1:14" s="6" customFormat="1" ht="25" customHeight="1" thickTop="1" x14ac:dyDescent="0.3">
      <c r="A71" s="206" t="s">
        <v>237</v>
      </c>
      <c r="B71" s="130"/>
      <c r="C71" s="130"/>
      <c r="D71" s="124"/>
      <c r="E71" s="124"/>
      <c r="F71" s="108"/>
      <c r="G71" s="109"/>
      <c r="H71" s="110"/>
      <c r="I71" s="111"/>
      <c r="J71" s="109"/>
      <c r="K71" s="110"/>
      <c r="L71" s="111"/>
      <c r="M71" s="112"/>
    </row>
    <row r="72" spans="1:14" s="156" customFormat="1" ht="25" customHeight="1" x14ac:dyDescent="0.3">
      <c r="A72" s="151"/>
      <c r="B72" s="63" t="s">
        <v>148</v>
      </c>
      <c r="C72" s="209" t="s">
        <v>53</v>
      </c>
      <c r="D72" s="63">
        <v>2</v>
      </c>
      <c r="E72" s="63">
        <v>3</v>
      </c>
      <c r="F72" s="63">
        <v>3</v>
      </c>
      <c r="G72" s="152">
        <v>3</v>
      </c>
      <c r="H72" s="153"/>
      <c r="I72" s="154"/>
      <c r="J72" s="152"/>
      <c r="K72" s="153"/>
      <c r="L72" s="154"/>
      <c r="M72" s="167">
        <f t="shared" ref="M72:M75" si="6">SUM(G72:L72)</f>
        <v>3</v>
      </c>
    </row>
    <row r="73" spans="1:14" s="156" customFormat="1" ht="25" customHeight="1" x14ac:dyDescent="0.3">
      <c r="A73" s="151"/>
      <c r="B73" s="73" t="s">
        <v>146</v>
      </c>
      <c r="C73" s="74" t="s">
        <v>55</v>
      </c>
      <c r="D73" s="73">
        <v>2</v>
      </c>
      <c r="E73" s="73">
        <v>3</v>
      </c>
      <c r="F73" s="73">
        <v>3</v>
      </c>
      <c r="G73" s="152"/>
      <c r="H73" s="153">
        <v>3</v>
      </c>
      <c r="I73" s="154"/>
      <c r="J73" s="152"/>
      <c r="K73" s="153"/>
      <c r="L73" s="154"/>
      <c r="M73" s="167">
        <f t="shared" si="6"/>
        <v>3</v>
      </c>
    </row>
    <row r="74" spans="1:14" s="156" customFormat="1" ht="25" customHeight="1" x14ac:dyDescent="0.3">
      <c r="A74" s="151"/>
      <c r="B74" s="63" t="s">
        <v>145</v>
      </c>
      <c r="C74" s="66" t="s">
        <v>33</v>
      </c>
      <c r="D74" s="63">
        <v>2</v>
      </c>
      <c r="E74" s="63">
        <v>3</v>
      </c>
      <c r="F74" s="63">
        <v>3</v>
      </c>
      <c r="G74" s="152"/>
      <c r="H74" s="153">
        <v>3</v>
      </c>
      <c r="I74" s="154"/>
      <c r="J74" s="152"/>
      <c r="K74" s="153"/>
      <c r="L74" s="154"/>
      <c r="M74" s="167">
        <f t="shared" si="6"/>
        <v>3</v>
      </c>
    </row>
    <row r="75" spans="1:14" s="156" customFormat="1" ht="25" customHeight="1" x14ac:dyDescent="0.3">
      <c r="A75" s="151"/>
      <c r="B75" s="63" t="s">
        <v>144</v>
      </c>
      <c r="C75" s="66" t="s">
        <v>310</v>
      </c>
      <c r="D75" s="63">
        <v>2</v>
      </c>
      <c r="E75" s="63">
        <v>3</v>
      </c>
      <c r="F75" s="63">
        <v>3</v>
      </c>
      <c r="G75" s="152"/>
      <c r="H75" s="153">
        <v>3</v>
      </c>
      <c r="I75" s="154"/>
      <c r="J75" s="152"/>
      <c r="K75" s="153"/>
      <c r="L75" s="154"/>
      <c r="M75" s="167">
        <f t="shared" si="6"/>
        <v>3</v>
      </c>
    </row>
    <row r="76" spans="1:14" s="156" customFormat="1" ht="25" customHeight="1" x14ac:dyDescent="0.3">
      <c r="A76" s="151"/>
      <c r="B76" s="157"/>
      <c r="C76" s="158"/>
      <c r="D76" s="159"/>
      <c r="E76" s="159"/>
      <c r="F76" s="159"/>
      <c r="G76" s="152"/>
      <c r="H76" s="153"/>
      <c r="I76" s="154"/>
      <c r="J76" s="152"/>
      <c r="K76" s="153"/>
      <c r="L76" s="154"/>
      <c r="M76" s="155"/>
    </row>
    <row r="77" spans="1:14" s="156" customFormat="1" ht="25" customHeight="1" x14ac:dyDescent="0.3">
      <c r="A77" s="151"/>
      <c r="B77" s="157"/>
      <c r="C77" s="158"/>
      <c r="D77" s="159"/>
      <c r="E77" s="159"/>
      <c r="F77" s="159"/>
      <c r="G77" s="152"/>
      <c r="H77" s="153"/>
      <c r="I77" s="154"/>
      <c r="J77" s="152"/>
      <c r="K77" s="153"/>
      <c r="L77" s="154"/>
      <c r="M77" s="155"/>
    </row>
    <row r="78" spans="1:14" s="156" customFormat="1" ht="25" customHeight="1" thickBot="1" x14ac:dyDescent="0.35">
      <c r="A78" s="151"/>
      <c r="B78" s="165"/>
      <c r="C78" s="166"/>
      <c r="D78" s="165"/>
      <c r="E78" s="165"/>
      <c r="F78" s="165"/>
      <c r="G78" s="152"/>
      <c r="H78" s="153"/>
      <c r="I78" s="154"/>
      <c r="J78" s="152"/>
      <c r="K78" s="153"/>
      <c r="L78" s="154"/>
      <c r="M78" s="155"/>
      <c r="N78" s="164">
        <f>SUM(M72:M78)</f>
        <v>12</v>
      </c>
    </row>
    <row r="79" spans="1:14" s="6" customFormat="1" ht="25" customHeight="1" thickTop="1" x14ac:dyDescent="0.3">
      <c r="A79" s="206" t="s">
        <v>238</v>
      </c>
      <c r="B79" s="150"/>
      <c r="C79" s="150"/>
      <c r="D79" s="124"/>
      <c r="E79" s="124"/>
      <c r="F79" s="108"/>
      <c r="G79" s="109"/>
      <c r="H79" s="110"/>
      <c r="I79" s="111"/>
      <c r="J79" s="109"/>
      <c r="K79" s="110"/>
      <c r="L79" s="111"/>
      <c r="M79" s="155"/>
    </row>
    <row r="80" spans="1:14" s="156" customFormat="1" ht="25" customHeight="1" x14ac:dyDescent="0.3">
      <c r="A80" s="151"/>
      <c r="B80" s="63" t="s">
        <v>115</v>
      </c>
      <c r="C80" s="66" t="s">
        <v>78</v>
      </c>
      <c r="D80" s="168">
        <v>0</v>
      </c>
      <c r="E80" s="168">
        <v>10</v>
      </c>
      <c r="F80" s="168">
        <v>2</v>
      </c>
      <c r="G80" s="152"/>
      <c r="H80" s="153"/>
      <c r="I80" s="154">
        <v>2</v>
      </c>
      <c r="J80" s="152"/>
      <c r="K80" s="153"/>
      <c r="L80" s="154"/>
      <c r="M80" s="155">
        <f>SUM(G80:L80)</f>
        <v>2</v>
      </c>
      <c r="N80" s="6"/>
    </row>
    <row r="81" spans="1:14" s="156" customFormat="1" ht="25" customHeight="1" x14ac:dyDescent="0.3">
      <c r="A81" s="151"/>
      <c r="B81" s="63" t="s">
        <v>120</v>
      </c>
      <c r="C81" s="66" t="s">
        <v>79</v>
      </c>
      <c r="D81" s="168">
        <v>0</v>
      </c>
      <c r="E81" s="168">
        <v>10</v>
      </c>
      <c r="F81" s="168">
        <v>2</v>
      </c>
      <c r="G81" s="152"/>
      <c r="H81" s="153"/>
      <c r="I81" s="154"/>
      <c r="J81" s="152">
        <v>2</v>
      </c>
      <c r="K81" s="153"/>
      <c r="L81" s="154"/>
      <c r="M81" s="155">
        <f>SUM(G81:L81)</f>
        <v>2</v>
      </c>
      <c r="N81" s="6"/>
    </row>
    <row r="82" spans="1:14" s="156" customFormat="1" ht="25" customHeight="1" thickBot="1" x14ac:dyDescent="0.35">
      <c r="A82" s="151"/>
      <c r="B82" s="63"/>
      <c r="C82" s="66"/>
      <c r="D82" s="119"/>
      <c r="E82" s="119"/>
      <c r="F82" s="119"/>
      <c r="G82" s="152"/>
      <c r="H82" s="153"/>
      <c r="I82" s="154"/>
      <c r="J82" s="152"/>
      <c r="K82" s="153"/>
      <c r="L82" s="154"/>
      <c r="M82" s="155"/>
      <c r="N82" s="169">
        <f>SUM(M80:M82)</f>
        <v>4</v>
      </c>
    </row>
    <row r="83" spans="1:14" s="156" customFormat="1" ht="25" customHeight="1" thickTop="1" x14ac:dyDescent="0.3">
      <c r="A83" s="206" t="s">
        <v>239</v>
      </c>
      <c r="B83" s="130"/>
      <c r="C83" s="130"/>
      <c r="D83" s="124"/>
      <c r="E83" s="124"/>
      <c r="F83" s="108"/>
      <c r="G83" s="109"/>
      <c r="H83" s="110"/>
      <c r="I83" s="111"/>
      <c r="J83" s="109"/>
      <c r="K83" s="110"/>
      <c r="L83" s="111"/>
      <c r="M83" s="155"/>
    </row>
    <row r="84" spans="1:14" s="6" customFormat="1" ht="25" customHeight="1" x14ac:dyDescent="0.3">
      <c r="A84" s="151"/>
      <c r="B84" s="63" t="s">
        <v>116</v>
      </c>
      <c r="C84" s="66" t="s">
        <v>95</v>
      </c>
      <c r="D84" s="168">
        <v>0</v>
      </c>
      <c r="E84" s="168">
        <v>2</v>
      </c>
      <c r="F84" s="168">
        <v>2</v>
      </c>
      <c r="G84" s="152"/>
      <c r="H84" s="153"/>
      <c r="I84" s="154"/>
      <c r="J84" s="152">
        <v>2</v>
      </c>
      <c r="K84" s="153"/>
      <c r="L84" s="154"/>
      <c r="M84" s="155">
        <f>SUM(G84:L84)</f>
        <v>2</v>
      </c>
    </row>
    <row r="85" spans="1:14" s="6" customFormat="1" ht="25" customHeight="1" x14ac:dyDescent="0.3">
      <c r="A85" s="151"/>
      <c r="B85" s="63" t="s">
        <v>435</v>
      </c>
      <c r="C85" s="66" t="s">
        <v>96</v>
      </c>
      <c r="D85" s="168">
        <v>0</v>
      </c>
      <c r="E85" s="168">
        <v>2</v>
      </c>
      <c r="F85" s="168">
        <v>2</v>
      </c>
      <c r="G85" s="152"/>
      <c r="H85" s="153"/>
      <c r="I85" s="154"/>
      <c r="J85" s="152"/>
      <c r="K85" s="153">
        <v>2</v>
      </c>
      <c r="L85" s="154"/>
      <c r="M85" s="155">
        <v>2</v>
      </c>
    </row>
    <row r="86" spans="1:14" ht="25" customHeight="1" thickBot="1" x14ac:dyDescent="0.85">
      <c r="A86" s="151"/>
      <c r="B86" s="63"/>
      <c r="C86" s="66"/>
      <c r="D86" s="119"/>
      <c r="E86" s="119"/>
      <c r="F86" s="119"/>
      <c r="G86" s="152"/>
      <c r="H86" s="153"/>
      <c r="I86" s="154"/>
      <c r="J86" s="152"/>
      <c r="K86" s="153"/>
      <c r="L86" s="154"/>
      <c r="M86" s="155"/>
      <c r="N86" s="169">
        <f>SUM(M84:M86)</f>
        <v>4</v>
      </c>
    </row>
    <row r="87" spans="1:14" ht="25" customHeight="1" thickTop="1" x14ac:dyDescent="0.8">
      <c r="A87" s="170" t="s">
        <v>240</v>
      </c>
      <c r="B87" s="171"/>
      <c r="C87" s="172"/>
      <c r="D87" s="173"/>
      <c r="E87" s="173"/>
      <c r="F87" s="174"/>
      <c r="G87" s="109"/>
      <c r="H87" s="110"/>
      <c r="I87" s="111"/>
      <c r="J87" s="109"/>
      <c r="K87" s="110"/>
      <c r="L87" s="111"/>
      <c r="M87" s="149"/>
    </row>
    <row r="88" spans="1:14" ht="25" customHeight="1" x14ac:dyDescent="0.8">
      <c r="A88" s="175"/>
      <c r="B88" s="73" t="s">
        <v>143</v>
      </c>
      <c r="C88" s="74" t="s">
        <v>56</v>
      </c>
      <c r="D88" s="73">
        <v>2</v>
      </c>
      <c r="E88" s="73">
        <v>3</v>
      </c>
      <c r="F88" s="73">
        <v>3</v>
      </c>
      <c r="G88" s="109"/>
      <c r="H88" s="110">
        <v>3</v>
      </c>
      <c r="I88" s="111"/>
      <c r="J88" s="109"/>
      <c r="K88" s="110"/>
      <c r="L88" s="111"/>
      <c r="M88" s="176">
        <f>SUM(G88:L88)</f>
        <v>3</v>
      </c>
    </row>
    <row r="89" spans="1:14" ht="25" customHeight="1" x14ac:dyDescent="0.8">
      <c r="A89" s="175"/>
      <c r="B89" s="73" t="s">
        <v>141</v>
      </c>
      <c r="C89" s="74" t="s">
        <v>54</v>
      </c>
      <c r="D89" s="73">
        <v>2</v>
      </c>
      <c r="E89" s="73">
        <v>3</v>
      </c>
      <c r="F89" s="73">
        <v>3</v>
      </c>
      <c r="G89" s="109"/>
      <c r="H89" s="110"/>
      <c r="I89" s="111"/>
      <c r="J89" s="109"/>
      <c r="K89" s="110">
        <v>3</v>
      </c>
      <c r="L89" s="111"/>
      <c r="M89" s="176">
        <f t="shared" ref="M89" si="7">SUM(G89:L89)</f>
        <v>3</v>
      </c>
    </row>
    <row r="90" spans="1:14" ht="25" customHeight="1" x14ac:dyDescent="0.8">
      <c r="A90" s="175"/>
      <c r="B90" s="131"/>
      <c r="C90" s="177"/>
      <c r="D90" s="131"/>
      <c r="E90" s="131"/>
      <c r="F90" s="131"/>
      <c r="G90" s="109"/>
      <c r="H90" s="110"/>
      <c r="I90" s="111"/>
      <c r="J90" s="109"/>
      <c r="K90" s="110"/>
      <c r="L90" s="111"/>
      <c r="M90" s="176"/>
    </row>
    <row r="91" spans="1:14" ht="25" customHeight="1" x14ac:dyDescent="0.8">
      <c r="A91" s="175"/>
      <c r="B91" s="178"/>
      <c r="C91" s="179"/>
      <c r="D91" s="180"/>
      <c r="E91" s="180"/>
      <c r="F91" s="180"/>
      <c r="G91" s="109"/>
      <c r="H91" s="110"/>
      <c r="I91" s="111"/>
      <c r="J91" s="109"/>
      <c r="K91" s="110"/>
      <c r="L91" s="111"/>
      <c r="M91" s="176"/>
    </row>
    <row r="92" spans="1:14" ht="25" customHeight="1" x14ac:dyDescent="0.8">
      <c r="A92" s="175"/>
      <c r="B92" s="38"/>
      <c r="C92" s="41"/>
      <c r="D92" s="38"/>
      <c r="E92" s="38"/>
      <c r="F92" s="38"/>
      <c r="G92" s="109"/>
      <c r="H92" s="110"/>
      <c r="I92" s="111"/>
      <c r="J92" s="109"/>
      <c r="K92" s="110"/>
      <c r="L92" s="111"/>
      <c r="M92" s="176"/>
    </row>
    <row r="93" spans="1:14" ht="25" customHeight="1" x14ac:dyDescent="0.8">
      <c r="A93" s="175"/>
      <c r="B93" s="38"/>
      <c r="C93" s="41"/>
      <c r="D93" s="38"/>
      <c r="E93" s="38"/>
      <c r="F93" s="38"/>
      <c r="G93" s="109"/>
      <c r="H93" s="110"/>
      <c r="I93" s="111"/>
      <c r="J93" s="109"/>
      <c r="K93" s="110"/>
      <c r="L93" s="111"/>
      <c r="M93" s="176"/>
    </row>
    <row r="94" spans="1:14" ht="25" customHeight="1" x14ac:dyDescent="0.8">
      <c r="A94" s="175"/>
      <c r="B94" s="181"/>
      <c r="C94" s="158"/>
      <c r="D94" s="182"/>
      <c r="E94" s="182"/>
      <c r="F94" s="182"/>
      <c r="G94" s="109"/>
      <c r="H94" s="110"/>
      <c r="I94" s="111"/>
      <c r="J94" s="109"/>
      <c r="K94" s="110"/>
      <c r="L94" s="111"/>
      <c r="M94" s="176"/>
    </row>
    <row r="95" spans="1:14" ht="25" customHeight="1" thickBot="1" x14ac:dyDescent="0.85">
      <c r="A95" s="175"/>
      <c r="B95" s="183"/>
      <c r="C95" s="173"/>
      <c r="D95" s="173"/>
      <c r="E95" s="173"/>
      <c r="F95" s="174"/>
      <c r="G95" s="109"/>
      <c r="H95" s="110"/>
      <c r="I95" s="111"/>
      <c r="J95" s="109"/>
      <c r="K95" s="110"/>
      <c r="L95" s="111"/>
      <c r="M95" s="176"/>
      <c r="N95" s="169">
        <f>SUM(M88:M94)</f>
        <v>6</v>
      </c>
    </row>
    <row r="96" spans="1:14" ht="25" customHeight="1" thickTop="1" thickBot="1" x14ac:dyDescent="0.85">
      <c r="A96" s="184"/>
      <c r="B96" s="185"/>
      <c r="C96" s="186"/>
      <c r="D96" s="185"/>
      <c r="E96" s="185"/>
      <c r="F96" s="187"/>
      <c r="G96" s="188"/>
      <c r="H96" s="188"/>
      <c r="I96" s="188"/>
      <c r="J96" s="188"/>
      <c r="K96" s="188"/>
      <c r="L96" s="188"/>
      <c r="M96" s="188"/>
      <c r="N96" s="189">
        <f>SUM(M88:M94)</f>
        <v>6</v>
      </c>
    </row>
    <row r="97" spans="1:14" ht="25" customHeight="1" thickTop="1" x14ac:dyDescent="0.8">
      <c r="A97" s="170" t="s">
        <v>241</v>
      </c>
      <c r="B97" s="171"/>
      <c r="C97" s="172"/>
      <c r="D97" s="173"/>
      <c r="E97" s="173"/>
      <c r="F97" s="174"/>
      <c r="G97" s="109"/>
      <c r="H97" s="110"/>
      <c r="I97" s="111"/>
      <c r="J97" s="109"/>
      <c r="K97" s="110"/>
      <c r="L97" s="111"/>
      <c r="M97" s="190" t="s">
        <v>59</v>
      </c>
    </row>
    <row r="98" spans="1:14" ht="25" customHeight="1" x14ac:dyDescent="0.8">
      <c r="A98" s="175"/>
      <c r="B98" s="73" t="s">
        <v>100</v>
      </c>
      <c r="C98" s="191" t="s">
        <v>101</v>
      </c>
      <c r="D98" s="24">
        <v>0</v>
      </c>
      <c r="E98" s="24">
        <v>2</v>
      </c>
      <c r="F98" s="24">
        <v>0</v>
      </c>
      <c r="G98" s="109">
        <v>0</v>
      </c>
      <c r="H98" s="110"/>
      <c r="I98" s="111"/>
      <c r="J98" s="109"/>
      <c r="K98" s="110"/>
      <c r="L98" s="111"/>
      <c r="M98" s="190"/>
    </row>
    <row r="99" spans="1:14" ht="25" customHeight="1" x14ac:dyDescent="0.8">
      <c r="A99" s="175"/>
      <c r="B99" s="73" t="s">
        <v>99</v>
      </c>
      <c r="C99" s="191" t="s">
        <v>22</v>
      </c>
      <c r="D99" s="192">
        <v>0</v>
      </c>
      <c r="E99" s="192">
        <v>2</v>
      </c>
      <c r="F99" s="192">
        <v>0</v>
      </c>
      <c r="G99" s="109"/>
      <c r="H99" s="110">
        <v>0</v>
      </c>
      <c r="I99" s="111"/>
      <c r="J99" s="109"/>
      <c r="K99" s="110"/>
      <c r="L99" s="111"/>
      <c r="M99" s="190"/>
    </row>
    <row r="100" spans="1:14" ht="25" customHeight="1" x14ac:dyDescent="0.8">
      <c r="A100" s="175"/>
      <c r="B100" s="73" t="s">
        <v>98</v>
      </c>
      <c r="C100" s="191" t="s">
        <v>34</v>
      </c>
      <c r="D100" s="192">
        <v>0</v>
      </c>
      <c r="E100" s="192">
        <v>2</v>
      </c>
      <c r="F100" s="192">
        <v>0</v>
      </c>
      <c r="G100" s="109"/>
      <c r="H100" s="110"/>
      <c r="I100" s="111"/>
      <c r="J100" s="109">
        <v>0</v>
      </c>
      <c r="K100" s="110"/>
      <c r="L100" s="111"/>
      <c r="M100" s="190"/>
    </row>
    <row r="101" spans="1:14" ht="25" customHeight="1" x14ac:dyDescent="0.8">
      <c r="A101" s="175"/>
      <c r="B101" s="73" t="s">
        <v>97</v>
      </c>
      <c r="C101" s="74" t="s">
        <v>37</v>
      </c>
      <c r="D101" s="73">
        <v>0</v>
      </c>
      <c r="E101" s="73">
        <v>2</v>
      </c>
      <c r="F101" s="73">
        <v>0</v>
      </c>
      <c r="G101" s="109"/>
      <c r="H101" s="110"/>
      <c r="I101" s="111"/>
      <c r="J101" s="109"/>
      <c r="K101" s="110">
        <v>0</v>
      </c>
      <c r="L101" s="111"/>
      <c r="M101" s="190"/>
    </row>
    <row r="102" spans="1:14" ht="25" customHeight="1" x14ac:dyDescent="0.8">
      <c r="A102" s="175"/>
      <c r="B102" s="192"/>
      <c r="C102" s="191"/>
      <c r="D102" s="192"/>
      <c r="E102" s="192"/>
      <c r="F102" s="192"/>
      <c r="G102" s="109"/>
      <c r="H102" s="110"/>
      <c r="I102" s="111"/>
      <c r="J102" s="109"/>
      <c r="K102" s="110"/>
      <c r="L102" s="111"/>
      <c r="M102" s="190"/>
    </row>
    <row r="103" spans="1:14" ht="25" customHeight="1" x14ac:dyDescent="0.8">
      <c r="A103" s="175"/>
      <c r="B103" s="192"/>
      <c r="C103" s="191"/>
      <c r="D103" s="192"/>
      <c r="E103" s="192"/>
      <c r="F103" s="192"/>
      <c r="G103" s="109"/>
      <c r="H103" s="110"/>
      <c r="I103" s="111"/>
      <c r="J103" s="109"/>
      <c r="K103" s="110"/>
      <c r="L103" s="111"/>
      <c r="M103" s="190"/>
    </row>
    <row r="104" spans="1:14" ht="25" customHeight="1" x14ac:dyDescent="0.8">
      <c r="A104" s="175"/>
      <c r="B104" s="183"/>
      <c r="C104" s="173"/>
      <c r="D104" s="173"/>
      <c r="E104" s="173"/>
      <c r="F104" s="174"/>
      <c r="G104" s="109"/>
      <c r="H104" s="110"/>
      <c r="I104" s="111"/>
      <c r="J104" s="109"/>
      <c r="K104" s="110"/>
      <c r="L104" s="111"/>
      <c r="M104" s="190"/>
    </row>
    <row r="105" spans="1:14" ht="25" customHeight="1" thickBot="1" x14ac:dyDescent="0.85">
      <c r="A105" s="193"/>
      <c r="B105" s="194"/>
      <c r="C105" s="194"/>
      <c r="D105" s="194"/>
      <c r="E105" s="194"/>
      <c r="F105" s="195"/>
      <c r="G105" s="196"/>
      <c r="H105" s="197"/>
      <c r="I105" s="198"/>
      <c r="J105" s="196"/>
      <c r="K105" s="197"/>
      <c r="L105" s="198"/>
      <c r="M105" s="199"/>
    </row>
    <row r="106" spans="1:14" ht="36" customHeight="1" thickTop="1" thickBot="1" x14ac:dyDescent="0.85">
      <c r="A106" s="317" t="s">
        <v>242</v>
      </c>
      <c r="B106" s="318"/>
      <c r="C106" s="318"/>
      <c r="D106" s="200"/>
      <c r="E106" s="200"/>
      <c r="F106" s="201"/>
      <c r="G106" s="202">
        <f t="shared" ref="G106:M106" si="8">SUM(G14:G105)</f>
        <v>31</v>
      </c>
      <c r="H106" s="203">
        <f t="shared" si="8"/>
        <v>24</v>
      </c>
      <c r="I106" s="204">
        <f t="shared" si="8"/>
        <v>2</v>
      </c>
      <c r="J106" s="202">
        <f t="shared" si="8"/>
        <v>4</v>
      </c>
      <c r="K106" s="203">
        <f t="shared" si="8"/>
        <v>25</v>
      </c>
      <c r="L106" s="204"/>
      <c r="M106" s="202">
        <f t="shared" si="8"/>
        <v>86</v>
      </c>
      <c r="N106" s="205">
        <f>N96+N86+N44</f>
        <v>34</v>
      </c>
    </row>
    <row r="107" spans="1:14" ht="24.5" thickTop="1" x14ac:dyDescent="0.8"/>
  </sheetData>
  <mergeCells count="18">
    <mergeCell ref="A10:N10"/>
    <mergeCell ref="A5:N5"/>
    <mergeCell ref="A6:N6"/>
    <mergeCell ref="A7:N7"/>
    <mergeCell ref="A8:N8"/>
    <mergeCell ref="A9:N9"/>
    <mergeCell ref="A106:C106"/>
    <mergeCell ref="J11:K11"/>
    <mergeCell ref="L11:M11"/>
    <mergeCell ref="A13:C13"/>
    <mergeCell ref="B15:E15"/>
    <mergeCell ref="B16:F16"/>
    <mergeCell ref="B20:E20"/>
    <mergeCell ref="B27:E27"/>
    <mergeCell ref="B28:E28"/>
    <mergeCell ref="B31:E31"/>
    <mergeCell ref="B36:E36"/>
    <mergeCell ref="B39:E39"/>
  </mergeCells>
  <phoneticPr fontId="64" type="noConversion"/>
  <pageMargins left="1" right="0.2" top="0.25" bottom="0.14173228299999999" header="0.25" footer="0.25"/>
  <pageSetup paperSize="9" scale="91" fitToHeight="0" orientation="portrait" horizontalDpi="4294967293" verticalDpi="300" r:id="rId1"/>
  <headerFooter>
    <oddHeader>&amp;R&amp;P จาก &amp;N</oddHeader>
  </headerFooter>
  <rowBreaks count="4" manualBreakCount="4">
    <brk id="34" max="13" man="1"/>
    <brk id="56" max="13" man="1"/>
    <brk id="78" max="13" man="1"/>
    <brk id="96" max="1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</sheetPr>
  <dimension ref="A1:M189"/>
  <sheetViews>
    <sheetView view="pageBreakPreview" topLeftCell="A112" zoomScale="85" zoomScaleNormal="120" zoomScaleSheetLayoutView="85" zoomScalePageLayoutView="112" workbookViewId="0">
      <selection activeCell="H173" sqref="H173"/>
    </sheetView>
  </sheetViews>
  <sheetFormatPr defaultRowHeight="22" customHeight="1" x14ac:dyDescent="0.6"/>
  <cols>
    <col min="1" max="1" width="14.58203125" style="4" customWidth="1"/>
    <col min="2" max="2" width="48.5" style="4" customWidth="1"/>
    <col min="3" max="5" width="6.08203125" style="4" customWidth="1"/>
    <col min="6" max="255" width="8.58203125" style="4"/>
    <col min="256" max="257" width="6.58203125" style="4" customWidth="1"/>
    <col min="258" max="258" width="45.75" style="4" customWidth="1"/>
    <col min="259" max="261" width="7.08203125" style="4" customWidth="1"/>
    <col min="262" max="511" width="8.58203125" style="4"/>
    <col min="512" max="513" width="6.58203125" style="4" customWidth="1"/>
    <col min="514" max="514" width="45.75" style="4" customWidth="1"/>
    <col min="515" max="517" width="7.08203125" style="4" customWidth="1"/>
    <col min="518" max="767" width="8.58203125" style="4"/>
    <col min="768" max="769" width="6.58203125" style="4" customWidth="1"/>
    <col min="770" max="770" width="45.75" style="4" customWidth="1"/>
    <col min="771" max="773" width="7.08203125" style="4" customWidth="1"/>
    <col min="774" max="1023" width="8.58203125" style="4"/>
    <col min="1024" max="1025" width="6.58203125" style="4" customWidth="1"/>
    <col min="1026" max="1026" width="45.75" style="4" customWidth="1"/>
    <col min="1027" max="1029" width="7.08203125" style="4" customWidth="1"/>
    <col min="1030" max="1279" width="8.58203125" style="4"/>
    <col min="1280" max="1281" width="6.58203125" style="4" customWidth="1"/>
    <col min="1282" max="1282" width="45.75" style="4" customWidth="1"/>
    <col min="1283" max="1285" width="7.08203125" style="4" customWidth="1"/>
    <col min="1286" max="1535" width="8.58203125" style="4"/>
    <col min="1536" max="1537" width="6.58203125" style="4" customWidth="1"/>
    <col min="1538" max="1538" width="45.75" style="4" customWidth="1"/>
    <col min="1539" max="1541" width="7.08203125" style="4" customWidth="1"/>
    <col min="1542" max="1791" width="8.58203125" style="4"/>
    <col min="1792" max="1793" width="6.58203125" style="4" customWidth="1"/>
    <col min="1794" max="1794" width="45.75" style="4" customWidth="1"/>
    <col min="1795" max="1797" width="7.08203125" style="4" customWidth="1"/>
    <col min="1798" max="2047" width="8.58203125" style="4"/>
    <col min="2048" max="2049" width="6.58203125" style="4" customWidth="1"/>
    <col min="2050" max="2050" width="45.75" style="4" customWidth="1"/>
    <col min="2051" max="2053" width="7.08203125" style="4" customWidth="1"/>
    <col min="2054" max="2303" width="8.58203125" style="4"/>
    <col min="2304" max="2305" width="6.58203125" style="4" customWidth="1"/>
    <col min="2306" max="2306" width="45.75" style="4" customWidth="1"/>
    <col min="2307" max="2309" width="7.08203125" style="4" customWidth="1"/>
    <col min="2310" max="2559" width="8.58203125" style="4"/>
    <col min="2560" max="2561" width="6.58203125" style="4" customWidth="1"/>
    <col min="2562" max="2562" width="45.75" style="4" customWidth="1"/>
    <col min="2563" max="2565" width="7.08203125" style="4" customWidth="1"/>
    <col min="2566" max="2815" width="8.58203125" style="4"/>
    <col min="2816" max="2817" width="6.58203125" style="4" customWidth="1"/>
    <col min="2818" max="2818" width="45.75" style="4" customWidth="1"/>
    <col min="2819" max="2821" width="7.08203125" style="4" customWidth="1"/>
    <col min="2822" max="3071" width="8.58203125" style="4"/>
    <col min="3072" max="3073" width="6.58203125" style="4" customWidth="1"/>
    <col min="3074" max="3074" width="45.75" style="4" customWidth="1"/>
    <col min="3075" max="3077" width="7.08203125" style="4" customWidth="1"/>
    <col min="3078" max="3327" width="8.58203125" style="4"/>
    <col min="3328" max="3329" width="6.58203125" style="4" customWidth="1"/>
    <col min="3330" max="3330" width="45.75" style="4" customWidth="1"/>
    <col min="3331" max="3333" width="7.08203125" style="4" customWidth="1"/>
    <col min="3334" max="3583" width="8.58203125" style="4"/>
    <col min="3584" max="3585" width="6.58203125" style="4" customWidth="1"/>
    <col min="3586" max="3586" width="45.75" style="4" customWidth="1"/>
    <col min="3587" max="3589" width="7.08203125" style="4" customWidth="1"/>
    <col min="3590" max="3839" width="8.58203125" style="4"/>
    <col min="3840" max="3841" width="6.58203125" style="4" customWidth="1"/>
    <col min="3842" max="3842" width="45.75" style="4" customWidth="1"/>
    <col min="3843" max="3845" width="7.08203125" style="4" customWidth="1"/>
    <col min="3846" max="4095" width="8.58203125" style="4"/>
    <col min="4096" max="4097" width="6.58203125" style="4" customWidth="1"/>
    <col min="4098" max="4098" width="45.75" style="4" customWidth="1"/>
    <col min="4099" max="4101" width="7.08203125" style="4" customWidth="1"/>
    <col min="4102" max="4351" width="8.58203125" style="4"/>
    <col min="4352" max="4353" width="6.58203125" style="4" customWidth="1"/>
    <col min="4354" max="4354" width="45.75" style="4" customWidth="1"/>
    <col min="4355" max="4357" width="7.08203125" style="4" customWidth="1"/>
    <col min="4358" max="4607" width="8.58203125" style="4"/>
    <col min="4608" max="4609" width="6.58203125" style="4" customWidth="1"/>
    <col min="4610" max="4610" width="45.75" style="4" customWidth="1"/>
    <col min="4611" max="4613" width="7.08203125" style="4" customWidth="1"/>
    <col min="4614" max="4863" width="8.58203125" style="4"/>
    <col min="4864" max="4865" width="6.58203125" style="4" customWidth="1"/>
    <col min="4866" max="4866" width="45.75" style="4" customWidth="1"/>
    <col min="4867" max="4869" width="7.08203125" style="4" customWidth="1"/>
    <col min="4870" max="5119" width="8.58203125" style="4"/>
    <col min="5120" max="5121" width="6.58203125" style="4" customWidth="1"/>
    <col min="5122" max="5122" width="45.75" style="4" customWidth="1"/>
    <col min="5123" max="5125" width="7.08203125" style="4" customWidth="1"/>
    <col min="5126" max="5375" width="8.58203125" style="4"/>
    <col min="5376" max="5377" width="6.58203125" style="4" customWidth="1"/>
    <col min="5378" max="5378" width="45.75" style="4" customWidth="1"/>
    <col min="5379" max="5381" width="7.08203125" style="4" customWidth="1"/>
    <col min="5382" max="5631" width="8.58203125" style="4"/>
    <col min="5632" max="5633" width="6.58203125" style="4" customWidth="1"/>
    <col min="5634" max="5634" width="45.75" style="4" customWidth="1"/>
    <col min="5635" max="5637" width="7.08203125" style="4" customWidth="1"/>
    <col min="5638" max="5887" width="8.58203125" style="4"/>
    <col min="5888" max="5889" width="6.58203125" style="4" customWidth="1"/>
    <col min="5890" max="5890" width="45.75" style="4" customWidth="1"/>
    <col min="5891" max="5893" width="7.08203125" style="4" customWidth="1"/>
    <col min="5894" max="6143" width="8.58203125" style="4"/>
    <col min="6144" max="6145" width="6.58203125" style="4" customWidth="1"/>
    <col min="6146" max="6146" width="45.75" style="4" customWidth="1"/>
    <col min="6147" max="6149" width="7.08203125" style="4" customWidth="1"/>
    <col min="6150" max="6399" width="8.58203125" style="4"/>
    <col min="6400" max="6401" width="6.58203125" style="4" customWidth="1"/>
    <col min="6402" max="6402" width="45.75" style="4" customWidth="1"/>
    <col min="6403" max="6405" width="7.08203125" style="4" customWidth="1"/>
    <col min="6406" max="6655" width="8.58203125" style="4"/>
    <col min="6656" max="6657" width="6.58203125" style="4" customWidth="1"/>
    <col min="6658" max="6658" width="45.75" style="4" customWidth="1"/>
    <col min="6659" max="6661" width="7.08203125" style="4" customWidth="1"/>
    <col min="6662" max="6911" width="8.58203125" style="4"/>
    <col min="6912" max="6913" width="6.58203125" style="4" customWidth="1"/>
    <col min="6914" max="6914" width="45.75" style="4" customWidth="1"/>
    <col min="6915" max="6917" width="7.08203125" style="4" customWidth="1"/>
    <col min="6918" max="7167" width="8.58203125" style="4"/>
    <col min="7168" max="7169" width="6.58203125" style="4" customWidth="1"/>
    <col min="7170" max="7170" width="45.75" style="4" customWidth="1"/>
    <col min="7171" max="7173" width="7.08203125" style="4" customWidth="1"/>
    <col min="7174" max="7423" width="8.58203125" style="4"/>
    <col min="7424" max="7425" width="6.58203125" style="4" customWidth="1"/>
    <col min="7426" max="7426" width="45.75" style="4" customWidth="1"/>
    <col min="7427" max="7429" width="7.08203125" style="4" customWidth="1"/>
    <col min="7430" max="7679" width="8.58203125" style="4"/>
    <col min="7680" max="7681" width="6.58203125" style="4" customWidth="1"/>
    <col min="7682" max="7682" width="45.75" style="4" customWidth="1"/>
    <col min="7683" max="7685" width="7.08203125" style="4" customWidth="1"/>
    <col min="7686" max="7935" width="8.58203125" style="4"/>
    <col min="7936" max="7937" width="6.58203125" style="4" customWidth="1"/>
    <col min="7938" max="7938" width="45.75" style="4" customWidth="1"/>
    <col min="7939" max="7941" width="7.08203125" style="4" customWidth="1"/>
    <col min="7942" max="8191" width="8.58203125" style="4"/>
    <col min="8192" max="8193" width="6.58203125" style="4" customWidth="1"/>
    <col min="8194" max="8194" width="45.75" style="4" customWidth="1"/>
    <col min="8195" max="8197" width="7.08203125" style="4" customWidth="1"/>
    <col min="8198" max="8447" width="8.58203125" style="4"/>
    <col min="8448" max="8449" width="6.58203125" style="4" customWidth="1"/>
    <col min="8450" max="8450" width="45.75" style="4" customWidth="1"/>
    <col min="8451" max="8453" width="7.08203125" style="4" customWidth="1"/>
    <col min="8454" max="8703" width="8.58203125" style="4"/>
    <col min="8704" max="8705" width="6.58203125" style="4" customWidth="1"/>
    <col min="8706" max="8706" width="45.75" style="4" customWidth="1"/>
    <col min="8707" max="8709" width="7.08203125" style="4" customWidth="1"/>
    <col min="8710" max="8959" width="8.58203125" style="4"/>
    <col min="8960" max="8961" width="6.58203125" style="4" customWidth="1"/>
    <col min="8962" max="8962" width="45.75" style="4" customWidth="1"/>
    <col min="8963" max="8965" width="7.08203125" style="4" customWidth="1"/>
    <col min="8966" max="9215" width="8.58203125" style="4"/>
    <col min="9216" max="9217" width="6.58203125" style="4" customWidth="1"/>
    <col min="9218" max="9218" width="45.75" style="4" customWidth="1"/>
    <col min="9219" max="9221" width="7.08203125" style="4" customWidth="1"/>
    <col min="9222" max="9471" width="8.58203125" style="4"/>
    <col min="9472" max="9473" width="6.58203125" style="4" customWidth="1"/>
    <col min="9474" max="9474" width="45.75" style="4" customWidth="1"/>
    <col min="9475" max="9477" width="7.08203125" style="4" customWidth="1"/>
    <col min="9478" max="9727" width="8.58203125" style="4"/>
    <col min="9728" max="9729" width="6.58203125" style="4" customWidth="1"/>
    <col min="9730" max="9730" width="45.75" style="4" customWidth="1"/>
    <col min="9731" max="9733" width="7.08203125" style="4" customWidth="1"/>
    <col min="9734" max="9983" width="8.58203125" style="4"/>
    <col min="9984" max="9985" width="6.58203125" style="4" customWidth="1"/>
    <col min="9986" max="9986" width="45.75" style="4" customWidth="1"/>
    <col min="9987" max="9989" width="7.08203125" style="4" customWidth="1"/>
    <col min="9990" max="10239" width="8.58203125" style="4"/>
    <col min="10240" max="10241" width="6.58203125" style="4" customWidth="1"/>
    <col min="10242" max="10242" width="45.75" style="4" customWidth="1"/>
    <col min="10243" max="10245" width="7.08203125" style="4" customWidth="1"/>
    <col min="10246" max="10495" width="8.58203125" style="4"/>
    <col min="10496" max="10497" width="6.58203125" style="4" customWidth="1"/>
    <col min="10498" max="10498" width="45.75" style="4" customWidth="1"/>
    <col min="10499" max="10501" width="7.08203125" style="4" customWidth="1"/>
    <col min="10502" max="10751" width="8.58203125" style="4"/>
    <col min="10752" max="10753" width="6.58203125" style="4" customWidth="1"/>
    <col min="10754" max="10754" width="45.75" style="4" customWidth="1"/>
    <col min="10755" max="10757" width="7.08203125" style="4" customWidth="1"/>
    <col min="10758" max="11007" width="8.58203125" style="4"/>
    <col min="11008" max="11009" width="6.58203125" style="4" customWidth="1"/>
    <col min="11010" max="11010" width="45.75" style="4" customWidth="1"/>
    <col min="11011" max="11013" width="7.08203125" style="4" customWidth="1"/>
    <col min="11014" max="11263" width="8.58203125" style="4"/>
    <col min="11264" max="11265" width="6.58203125" style="4" customWidth="1"/>
    <col min="11266" max="11266" width="45.75" style="4" customWidth="1"/>
    <col min="11267" max="11269" width="7.08203125" style="4" customWidth="1"/>
    <col min="11270" max="11519" width="8.58203125" style="4"/>
    <col min="11520" max="11521" width="6.58203125" style="4" customWidth="1"/>
    <col min="11522" max="11522" width="45.75" style="4" customWidth="1"/>
    <col min="11523" max="11525" width="7.08203125" style="4" customWidth="1"/>
    <col min="11526" max="11775" width="8.58203125" style="4"/>
    <col min="11776" max="11777" width="6.58203125" style="4" customWidth="1"/>
    <col min="11778" max="11778" width="45.75" style="4" customWidth="1"/>
    <col min="11779" max="11781" width="7.08203125" style="4" customWidth="1"/>
    <col min="11782" max="12031" width="8.58203125" style="4"/>
    <col min="12032" max="12033" width="6.58203125" style="4" customWidth="1"/>
    <col min="12034" max="12034" width="45.75" style="4" customWidth="1"/>
    <col min="12035" max="12037" width="7.08203125" style="4" customWidth="1"/>
    <col min="12038" max="12287" width="8.58203125" style="4"/>
    <col min="12288" max="12289" width="6.58203125" style="4" customWidth="1"/>
    <col min="12290" max="12290" width="45.75" style="4" customWidth="1"/>
    <col min="12291" max="12293" width="7.08203125" style="4" customWidth="1"/>
    <col min="12294" max="12543" width="8.58203125" style="4"/>
    <col min="12544" max="12545" width="6.58203125" style="4" customWidth="1"/>
    <col min="12546" max="12546" width="45.75" style="4" customWidth="1"/>
    <col min="12547" max="12549" width="7.08203125" style="4" customWidth="1"/>
    <col min="12550" max="12799" width="8.58203125" style="4"/>
    <col min="12800" max="12801" width="6.58203125" style="4" customWidth="1"/>
    <col min="12802" max="12802" width="45.75" style="4" customWidth="1"/>
    <col min="12803" max="12805" width="7.08203125" style="4" customWidth="1"/>
    <col min="12806" max="13055" width="8.58203125" style="4"/>
    <col min="13056" max="13057" width="6.58203125" style="4" customWidth="1"/>
    <col min="13058" max="13058" width="45.75" style="4" customWidth="1"/>
    <col min="13059" max="13061" width="7.08203125" style="4" customWidth="1"/>
    <col min="13062" max="13311" width="8.58203125" style="4"/>
    <col min="13312" max="13313" width="6.58203125" style="4" customWidth="1"/>
    <col min="13314" max="13314" width="45.75" style="4" customWidth="1"/>
    <col min="13315" max="13317" width="7.08203125" style="4" customWidth="1"/>
    <col min="13318" max="13567" width="8.58203125" style="4"/>
    <col min="13568" max="13569" width="6.58203125" style="4" customWidth="1"/>
    <col min="13570" max="13570" width="45.75" style="4" customWidth="1"/>
    <col min="13571" max="13573" width="7.08203125" style="4" customWidth="1"/>
    <col min="13574" max="13823" width="8.58203125" style="4"/>
    <col min="13824" max="13825" width="6.58203125" style="4" customWidth="1"/>
    <col min="13826" max="13826" width="45.75" style="4" customWidth="1"/>
    <col min="13827" max="13829" width="7.08203125" style="4" customWidth="1"/>
    <col min="13830" max="14079" width="8.58203125" style="4"/>
    <col min="14080" max="14081" width="6.58203125" style="4" customWidth="1"/>
    <col min="14082" max="14082" width="45.75" style="4" customWidth="1"/>
    <col min="14083" max="14085" width="7.08203125" style="4" customWidth="1"/>
    <col min="14086" max="14335" width="8.58203125" style="4"/>
    <col min="14336" max="14337" width="6.58203125" style="4" customWidth="1"/>
    <col min="14338" max="14338" width="45.75" style="4" customWidth="1"/>
    <col min="14339" max="14341" width="7.08203125" style="4" customWidth="1"/>
    <col min="14342" max="14591" width="8.58203125" style="4"/>
    <col min="14592" max="14593" width="6.58203125" style="4" customWidth="1"/>
    <col min="14594" max="14594" width="45.75" style="4" customWidth="1"/>
    <col min="14595" max="14597" width="7.08203125" style="4" customWidth="1"/>
    <col min="14598" max="14847" width="8.58203125" style="4"/>
    <col min="14848" max="14849" width="6.58203125" style="4" customWidth="1"/>
    <col min="14850" max="14850" width="45.75" style="4" customWidth="1"/>
    <col min="14851" max="14853" width="7.08203125" style="4" customWidth="1"/>
    <col min="14854" max="15103" width="8.58203125" style="4"/>
    <col min="15104" max="15105" width="6.58203125" style="4" customWidth="1"/>
    <col min="15106" max="15106" width="45.75" style="4" customWidth="1"/>
    <col min="15107" max="15109" width="7.08203125" style="4" customWidth="1"/>
    <col min="15110" max="15359" width="8.58203125" style="4"/>
    <col min="15360" max="15361" width="6.58203125" style="4" customWidth="1"/>
    <col min="15362" max="15362" width="45.75" style="4" customWidth="1"/>
    <col min="15363" max="15365" width="7.08203125" style="4" customWidth="1"/>
    <col min="15366" max="15615" width="8.58203125" style="4"/>
    <col min="15616" max="15617" width="6.58203125" style="4" customWidth="1"/>
    <col min="15618" max="15618" width="45.75" style="4" customWidth="1"/>
    <col min="15619" max="15621" width="7.08203125" style="4" customWidth="1"/>
    <col min="15622" max="15871" width="8.58203125" style="4"/>
    <col min="15872" max="15873" width="6.58203125" style="4" customWidth="1"/>
    <col min="15874" max="15874" width="45.75" style="4" customWidth="1"/>
    <col min="15875" max="15877" width="7.08203125" style="4" customWidth="1"/>
    <col min="15878" max="16127" width="8.58203125" style="4"/>
    <col min="16128" max="16129" width="6.58203125" style="4" customWidth="1"/>
    <col min="16130" max="16130" width="45.75" style="4" customWidth="1"/>
    <col min="16131" max="16133" width="7.08203125" style="4" customWidth="1"/>
    <col min="16134" max="16384" width="8.58203125" style="4"/>
  </cols>
  <sheetData>
    <row r="1" spans="1:13" s="2" customFormat="1" ht="22" customHeight="1" x14ac:dyDescent="0.3">
      <c r="A1" s="310" t="s">
        <v>365</v>
      </c>
      <c r="B1" s="310"/>
      <c r="C1" s="310"/>
      <c r="D1" s="310"/>
      <c r="E1" s="310"/>
      <c r="F1" s="1"/>
    </row>
    <row r="2" spans="1:13" s="3" customFormat="1" ht="22" customHeight="1" x14ac:dyDescent="0.3">
      <c r="A2" s="335" t="s">
        <v>47</v>
      </c>
      <c r="B2" s="335"/>
      <c r="C2" s="335"/>
      <c r="D2" s="335"/>
      <c r="E2" s="335"/>
    </row>
    <row r="3" spans="1:13" s="3" customFormat="1" ht="22" customHeight="1" x14ac:dyDescent="0.3">
      <c r="A3" s="310" t="s">
        <v>0</v>
      </c>
      <c r="B3" s="310"/>
      <c r="C3" s="310"/>
      <c r="D3" s="310"/>
      <c r="E3" s="310"/>
      <c r="H3" s="310"/>
      <c r="I3" s="310"/>
      <c r="J3" s="310"/>
      <c r="K3" s="310"/>
      <c r="L3" s="310"/>
      <c r="M3" s="310"/>
    </row>
    <row r="4" spans="1:13" s="3" customFormat="1" ht="22" customHeight="1" x14ac:dyDescent="0.3">
      <c r="A4" s="336" t="s">
        <v>409</v>
      </c>
      <c r="B4" s="310"/>
      <c r="C4" s="310"/>
      <c r="D4" s="310"/>
      <c r="E4" s="310"/>
    </row>
    <row r="5" spans="1:13" ht="11.15" customHeight="1" x14ac:dyDescent="0.6"/>
    <row r="6" spans="1:13" s="6" customFormat="1" ht="20" customHeight="1" x14ac:dyDescent="0.3">
      <c r="A6" s="5" t="s">
        <v>1</v>
      </c>
      <c r="B6" s="5" t="s">
        <v>2</v>
      </c>
      <c r="C6" s="5" t="s">
        <v>3</v>
      </c>
      <c r="D6" s="5" t="s">
        <v>4</v>
      </c>
      <c r="E6" s="5" t="s">
        <v>5</v>
      </c>
    </row>
    <row r="7" spans="1:13" ht="20" customHeight="1" x14ac:dyDescent="0.6">
      <c r="A7" s="7"/>
      <c r="B7" s="8" t="s">
        <v>337</v>
      </c>
      <c r="C7" s="9"/>
      <c r="D7" s="9"/>
      <c r="E7" s="9"/>
    </row>
    <row r="8" spans="1:13" ht="20" customHeight="1" x14ac:dyDescent="0.6">
      <c r="A8" s="61" t="s">
        <v>102</v>
      </c>
      <c r="B8" s="62" t="s">
        <v>69</v>
      </c>
      <c r="C8" s="63">
        <v>2</v>
      </c>
      <c r="D8" s="63">
        <v>2</v>
      </c>
      <c r="E8" s="63">
        <v>3</v>
      </c>
    </row>
    <row r="9" spans="1:13" ht="20" customHeight="1" x14ac:dyDescent="0.6">
      <c r="A9" s="61" t="s">
        <v>104</v>
      </c>
      <c r="B9" s="62" t="s">
        <v>72</v>
      </c>
      <c r="C9" s="63">
        <v>2</v>
      </c>
      <c r="D9" s="63">
        <v>0</v>
      </c>
      <c r="E9" s="63">
        <v>2</v>
      </c>
    </row>
    <row r="10" spans="1:13" s="3" customFormat="1" ht="20" customHeight="1" x14ac:dyDescent="0.3">
      <c r="A10" s="73" t="s">
        <v>103</v>
      </c>
      <c r="B10" s="72" t="s">
        <v>91</v>
      </c>
      <c r="C10" s="63">
        <v>3</v>
      </c>
      <c r="D10" s="63">
        <v>0</v>
      </c>
      <c r="E10" s="63">
        <v>3</v>
      </c>
    </row>
    <row r="11" spans="1:13" s="3" customFormat="1" ht="20" customHeight="1" x14ac:dyDescent="0.3">
      <c r="A11" s="73" t="s">
        <v>105</v>
      </c>
      <c r="B11" s="71" t="s">
        <v>334</v>
      </c>
      <c r="C11" s="63">
        <v>2</v>
      </c>
      <c r="D11" s="63">
        <v>2</v>
      </c>
      <c r="E11" s="63">
        <v>3</v>
      </c>
    </row>
    <row r="12" spans="1:13" s="3" customFormat="1" ht="20" customHeight="1" x14ac:dyDescent="0.3">
      <c r="A12" s="61" t="s">
        <v>122</v>
      </c>
      <c r="B12" s="62" t="s">
        <v>185</v>
      </c>
      <c r="C12" s="63">
        <v>3</v>
      </c>
      <c r="D12" s="63">
        <v>0</v>
      </c>
      <c r="E12" s="63">
        <v>3</v>
      </c>
    </row>
    <row r="13" spans="1:13" s="3" customFormat="1" ht="20" customHeight="1" x14ac:dyDescent="0.3">
      <c r="A13" s="10"/>
      <c r="B13" s="16" t="s">
        <v>6</v>
      </c>
      <c r="C13" s="12"/>
      <c r="D13" s="12"/>
      <c r="E13" s="12"/>
    </row>
    <row r="14" spans="1:13" s="3" customFormat="1" ht="20" customHeight="1" x14ac:dyDescent="0.8">
      <c r="A14" s="21"/>
      <c r="B14" s="16" t="s">
        <v>174</v>
      </c>
      <c r="C14" s="21"/>
      <c r="D14" s="21"/>
      <c r="E14" s="21"/>
    </row>
    <row r="15" spans="1:13" ht="20" customHeight="1" x14ac:dyDescent="0.6">
      <c r="A15" s="61" t="s">
        <v>246</v>
      </c>
      <c r="B15" s="62" t="s">
        <v>336</v>
      </c>
      <c r="C15" s="63">
        <v>1</v>
      </c>
      <c r="D15" s="63">
        <v>2</v>
      </c>
      <c r="E15" s="63">
        <v>2</v>
      </c>
    </row>
    <row r="16" spans="1:13" ht="20" customHeight="1" x14ac:dyDescent="0.8">
      <c r="A16" s="64" t="s">
        <v>108</v>
      </c>
      <c r="B16" s="65" t="s">
        <v>210</v>
      </c>
      <c r="C16" s="64">
        <v>2</v>
      </c>
      <c r="D16" s="64">
        <v>2</v>
      </c>
      <c r="E16" s="64">
        <v>3</v>
      </c>
    </row>
    <row r="17" spans="1:5" ht="20" customHeight="1" x14ac:dyDescent="0.6">
      <c r="A17" s="10"/>
      <c r="B17" s="11"/>
      <c r="C17" s="12"/>
      <c r="D17" s="12"/>
      <c r="E17" s="12"/>
    </row>
    <row r="18" spans="1:5" ht="20" customHeight="1" x14ac:dyDescent="0.6">
      <c r="A18" s="15"/>
      <c r="B18" s="16" t="s">
        <v>49</v>
      </c>
      <c r="C18" s="17"/>
      <c r="D18" s="17"/>
      <c r="E18" s="17"/>
    </row>
    <row r="19" spans="1:5" ht="20" customHeight="1" x14ac:dyDescent="0.6">
      <c r="A19" s="63" t="s">
        <v>111</v>
      </c>
      <c r="B19" s="66" t="s">
        <v>8</v>
      </c>
      <c r="C19" s="63">
        <v>3</v>
      </c>
      <c r="D19" s="63">
        <v>0</v>
      </c>
      <c r="E19" s="63">
        <v>3</v>
      </c>
    </row>
    <row r="20" spans="1:5" ht="20" customHeight="1" x14ac:dyDescent="0.6">
      <c r="A20" s="68" t="s">
        <v>118</v>
      </c>
      <c r="B20" s="71" t="s">
        <v>51</v>
      </c>
      <c r="C20" s="69">
        <v>2</v>
      </c>
      <c r="D20" s="69">
        <v>3</v>
      </c>
      <c r="E20" s="70">
        <v>3</v>
      </c>
    </row>
    <row r="21" spans="1:5" ht="20" customHeight="1" x14ac:dyDescent="0.8">
      <c r="A21" s="64" t="s">
        <v>131</v>
      </c>
      <c r="B21" s="65" t="s">
        <v>31</v>
      </c>
      <c r="C21" s="64">
        <v>2</v>
      </c>
      <c r="D21" s="64">
        <v>2</v>
      </c>
      <c r="E21" s="64">
        <v>3</v>
      </c>
    </row>
    <row r="22" spans="1:5" ht="20" customHeight="1" x14ac:dyDescent="0.6">
      <c r="A22" s="23"/>
      <c r="B22" s="16" t="s">
        <v>177</v>
      </c>
      <c r="C22" s="24"/>
      <c r="D22" s="24"/>
      <c r="E22" s="24"/>
    </row>
    <row r="23" spans="1:5" ht="20" customHeight="1" x14ac:dyDescent="0.6">
      <c r="A23" s="63" t="s">
        <v>148</v>
      </c>
      <c r="B23" s="66" t="s">
        <v>53</v>
      </c>
      <c r="C23" s="63">
        <v>2</v>
      </c>
      <c r="D23" s="63">
        <v>3</v>
      </c>
      <c r="E23" s="63">
        <v>3</v>
      </c>
    </row>
    <row r="24" spans="1:5" ht="20" customHeight="1" x14ac:dyDescent="0.6">
      <c r="A24" s="12"/>
      <c r="B24" s="47"/>
      <c r="C24" s="12"/>
      <c r="D24" s="12"/>
      <c r="E24" s="12"/>
    </row>
    <row r="25" spans="1:5" ht="20" customHeight="1" x14ac:dyDescent="0.6">
      <c r="A25" s="15"/>
      <c r="B25" s="16" t="s">
        <v>11</v>
      </c>
      <c r="C25" s="15"/>
      <c r="D25" s="15"/>
      <c r="E25" s="15"/>
    </row>
    <row r="26" spans="1:5" ht="20" customHeight="1" x14ac:dyDescent="0.6">
      <c r="A26" s="15"/>
      <c r="B26" s="16" t="s">
        <v>12</v>
      </c>
      <c r="C26" s="15"/>
      <c r="D26" s="15"/>
      <c r="E26" s="15"/>
    </row>
    <row r="27" spans="1:5" ht="20" customHeight="1" x14ac:dyDescent="0.6">
      <c r="A27" s="15"/>
      <c r="B27" s="16" t="s">
        <v>13</v>
      </c>
      <c r="C27" s="15"/>
      <c r="D27" s="15"/>
      <c r="E27" s="15"/>
    </row>
    <row r="28" spans="1:5" ht="20" customHeight="1" x14ac:dyDescent="0.8">
      <c r="A28" s="21"/>
      <c r="B28" s="20"/>
      <c r="C28" s="21"/>
      <c r="D28" s="21"/>
      <c r="E28" s="21"/>
    </row>
    <row r="29" spans="1:5" ht="20" customHeight="1" x14ac:dyDescent="0.6">
      <c r="A29" s="15"/>
      <c r="B29" s="16" t="s">
        <v>159</v>
      </c>
      <c r="C29" s="17"/>
      <c r="D29" s="17"/>
      <c r="E29" s="17"/>
    </row>
    <row r="30" spans="1:5" ht="20" customHeight="1" x14ac:dyDescent="0.8">
      <c r="A30" s="64" t="s">
        <v>100</v>
      </c>
      <c r="B30" s="65" t="s">
        <v>101</v>
      </c>
      <c r="C30" s="64">
        <v>0</v>
      </c>
      <c r="D30" s="64">
        <v>2</v>
      </c>
      <c r="E30" s="64">
        <v>0</v>
      </c>
    </row>
    <row r="31" spans="1:5" ht="20" customHeight="1" x14ac:dyDescent="0.6">
      <c r="A31" s="27"/>
      <c r="B31" s="28"/>
      <c r="C31" s="27"/>
      <c r="D31" s="27"/>
      <c r="E31" s="27"/>
    </row>
    <row r="32" spans="1:5" s="32" customFormat="1" ht="20" customHeight="1" x14ac:dyDescent="0.8">
      <c r="A32" s="337" t="s">
        <v>15</v>
      </c>
      <c r="B32" s="338"/>
      <c r="C32" s="29">
        <f>SUM(C7:C31)</f>
        <v>24</v>
      </c>
      <c r="D32" s="29">
        <f t="shared" ref="D32:E32" si="0">SUM(D7:D31)</f>
        <v>18</v>
      </c>
      <c r="E32" s="29">
        <f t="shared" si="0"/>
        <v>31</v>
      </c>
    </row>
    <row r="33" spans="1:13" s="32" customFormat="1" ht="18.75" customHeight="1" x14ac:dyDescent="0.8">
      <c r="A33" s="333" t="s">
        <v>16</v>
      </c>
      <c r="B33" s="334"/>
      <c r="C33" s="339">
        <f>C32+D32</f>
        <v>42</v>
      </c>
      <c r="D33" s="339"/>
      <c r="E33" s="31"/>
    </row>
    <row r="34" spans="1:13" s="32" customFormat="1" ht="22" customHeight="1" x14ac:dyDescent="0.8">
      <c r="A34" s="33"/>
      <c r="B34" s="33"/>
      <c r="C34" s="33"/>
      <c r="D34" s="33"/>
      <c r="E34" s="34"/>
    </row>
    <row r="35" spans="1:13" s="32" customFormat="1" ht="22" customHeight="1" x14ac:dyDescent="0.8">
      <c r="A35" s="33"/>
      <c r="B35" s="33"/>
      <c r="C35" s="33"/>
      <c r="D35" s="33"/>
      <c r="E35" s="34"/>
    </row>
    <row r="36" spans="1:13" s="32" customFormat="1" ht="29.5" customHeight="1" x14ac:dyDescent="0.8">
      <c r="A36" s="35"/>
      <c r="B36" s="35"/>
      <c r="C36" s="35"/>
      <c r="D36" s="35"/>
      <c r="E36" s="36"/>
    </row>
    <row r="37" spans="1:13" s="32" customFormat="1" ht="22" customHeight="1" x14ac:dyDescent="0.8">
      <c r="A37" s="340" t="s">
        <v>17</v>
      </c>
      <c r="B37" s="340"/>
      <c r="C37" s="340"/>
      <c r="D37" s="35"/>
      <c r="E37" s="36"/>
    </row>
    <row r="38" spans="1:13" s="2" customFormat="1" ht="22" customHeight="1" x14ac:dyDescent="0.8">
      <c r="A38" s="35"/>
      <c r="B38" s="35"/>
      <c r="C38" s="35"/>
      <c r="D38" s="35"/>
      <c r="E38" s="36"/>
      <c r="F38" s="1"/>
    </row>
    <row r="39" spans="1:13" s="3" customFormat="1" ht="22" customHeight="1" x14ac:dyDescent="0.3">
      <c r="A39" s="310" t="s">
        <v>365</v>
      </c>
      <c r="B39" s="310"/>
      <c r="C39" s="310"/>
      <c r="D39" s="310"/>
      <c r="E39" s="310"/>
    </row>
    <row r="40" spans="1:13" s="3" customFormat="1" ht="22" customHeight="1" x14ac:dyDescent="0.3">
      <c r="A40" s="335" t="s">
        <v>47</v>
      </c>
      <c r="B40" s="335"/>
      <c r="C40" s="335"/>
      <c r="D40" s="335"/>
      <c r="E40" s="335"/>
      <c r="H40" s="310"/>
      <c r="I40" s="310"/>
      <c r="J40" s="310"/>
      <c r="K40" s="310"/>
      <c r="L40" s="310"/>
      <c r="M40" s="310"/>
    </row>
    <row r="41" spans="1:13" s="3" customFormat="1" ht="22" customHeight="1" x14ac:dyDescent="0.3">
      <c r="A41" s="310" t="s">
        <v>0</v>
      </c>
      <c r="B41" s="310"/>
      <c r="C41" s="310"/>
      <c r="D41" s="310"/>
      <c r="E41" s="310"/>
    </row>
    <row r="42" spans="1:13" ht="24.5" customHeight="1" x14ac:dyDescent="0.6">
      <c r="A42" s="336" t="s">
        <v>410</v>
      </c>
      <c r="B42" s="310"/>
      <c r="C42" s="310"/>
      <c r="D42" s="310"/>
      <c r="E42" s="310"/>
    </row>
    <row r="43" spans="1:13" s="6" customFormat="1" ht="4" customHeight="1" x14ac:dyDescent="0.6">
      <c r="A43" s="4"/>
      <c r="B43" s="4"/>
      <c r="C43" s="4"/>
      <c r="D43" s="4"/>
      <c r="E43" s="4"/>
    </row>
    <row r="44" spans="1:13" ht="20" customHeight="1" x14ac:dyDescent="0.6">
      <c r="A44" s="5" t="s">
        <v>1</v>
      </c>
      <c r="B44" s="5" t="s">
        <v>2</v>
      </c>
      <c r="C44" s="5" t="s">
        <v>3</v>
      </c>
      <c r="D44" s="5" t="s">
        <v>4</v>
      </c>
      <c r="E44" s="5" t="s">
        <v>5</v>
      </c>
    </row>
    <row r="45" spans="1:13" ht="20" customHeight="1" x14ac:dyDescent="0.6">
      <c r="A45" s="7"/>
      <c r="B45" s="8" t="s">
        <v>178</v>
      </c>
      <c r="C45" s="9"/>
      <c r="D45" s="9"/>
      <c r="E45" s="9"/>
    </row>
    <row r="46" spans="1:13" ht="20" customHeight="1" x14ac:dyDescent="0.6">
      <c r="A46" s="73" t="s">
        <v>147</v>
      </c>
      <c r="B46" s="72" t="s">
        <v>92</v>
      </c>
      <c r="C46" s="63">
        <v>3</v>
      </c>
      <c r="D46" s="63">
        <v>0</v>
      </c>
      <c r="E46" s="63">
        <v>3</v>
      </c>
    </row>
    <row r="47" spans="1:13" ht="20" customHeight="1" x14ac:dyDescent="0.8">
      <c r="A47" s="38"/>
      <c r="B47" s="41"/>
      <c r="C47" s="38"/>
      <c r="D47" s="38"/>
      <c r="E47" s="38"/>
    </row>
    <row r="48" spans="1:13" s="3" customFormat="1" ht="20" customHeight="1" x14ac:dyDescent="0.8">
      <c r="A48" s="38"/>
      <c r="B48" s="16" t="s">
        <v>6</v>
      </c>
      <c r="C48" s="38"/>
      <c r="D48" s="38"/>
      <c r="E48" s="38"/>
    </row>
    <row r="49" spans="1:5" ht="20" customHeight="1" x14ac:dyDescent="0.6">
      <c r="A49" s="13"/>
      <c r="B49" s="16" t="s">
        <v>181</v>
      </c>
      <c r="C49" s="13"/>
      <c r="D49" s="13"/>
      <c r="E49" s="13"/>
    </row>
    <row r="50" spans="1:5" ht="20" customHeight="1" x14ac:dyDescent="0.6">
      <c r="A50" s="63" t="s">
        <v>106</v>
      </c>
      <c r="B50" s="66" t="s">
        <v>19</v>
      </c>
      <c r="C50" s="63">
        <v>3</v>
      </c>
      <c r="D50" s="63">
        <v>0</v>
      </c>
      <c r="E50" s="63">
        <v>3</v>
      </c>
    </row>
    <row r="51" spans="1:5" ht="20" customHeight="1" x14ac:dyDescent="0.6">
      <c r="A51" s="15"/>
      <c r="B51" s="16"/>
      <c r="C51" s="17"/>
      <c r="D51" s="17"/>
      <c r="E51" s="17"/>
    </row>
    <row r="52" spans="1:5" ht="20" customHeight="1" x14ac:dyDescent="0.6">
      <c r="A52" s="13"/>
      <c r="B52" s="16" t="s">
        <v>180</v>
      </c>
      <c r="C52" s="13"/>
      <c r="D52" s="13"/>
      <c r="E52" s="13"/>
    </row>
    <row r="53" spans="1:5" ht="20" customHeight="1" x14ac:dyDescent="0.8">
      <c r="A53" s="61" t="s">
        <v>130</v>
      </c>
      <c r="B53" s="74" t="s">
        <v>9</v>
      </c>
      <c r="C53" s="64">
        <v>2</v>
      </c>
      <c r="D53" s="64">
        <v>2</v>
      </c>
      <c r="E53" s="64">
        <v>3</v>
      </c>
    </row>
    <row r="54" spans="1:5" ht="20" customHeight="1" x14ac:dyDescent="0.6">
      <c r="A54" s="63" t="s">
        <v>110</v>
      </c>
      <c r="B54" s="66" t="s">
        <v>48</v>
      </c>
      <c r="C54" s="63">
        <v>2</v>
      </c>
      <c r="D54" s="63">
        <v>3</v>
      </c>
      <c r="E54" s="63">
        <v>3</v>
      </c>
    </row>
    <row r="55" spans="1:5" ht="20" customHeight="1" x14ac:dyDescent="0.6">
      <c r="A55" s="12"/>
      <c r="B55" s="52"/>
      <c r="C55" s="51"/>
      <c r="D55" s="51"/>
      <c r="E55" s="51"/>
    </row>
    <row r="56" spans="1:5" ht="20" customHeight="1" x14ac:dyDescent="0.6">
      <c r="A56" s="23"/>
      <c r="B56" s="16" t="s">
        <v>338</v>
      </c>
      <c r="C56" s="24"/>
      <c r="D56" s="24"/>
      <c r="E56" s="24"/>
    </row>
    <row r="57" spans="1:5" ht="20" customHeight="1" x14ac:dyDescent="0.6">
      <c r="A57" s="73" t="s">
        <v>146</v>
      </c>
      <c r="B57" s="74" t="s">
        <v>55</v>
      </c>
      <c r="C57" s="73">
        <v>2</v>
      </c>
      <c r="D57" s="73">
        <v>3</v>
      </c>
      <c r="E57" s="73">
        <v>3</v>
      </c>
    </row>
    <row r="58" spans="1:5" ht="20" customHeight="1" x14ac:dyDescent="0.6">
      <c r="A58" s="63" t="s">
        <v>145</v>
      </c>
      <c r="B58" s="66" t="s">
        <v>33</v>
      </c>
      <c r="C58" s="63">
        <v>2</v>
      </c>
      <c r="D58" s="63">
        <v>3</v>
      </c>
      <c r="E58" s="63">
        <v>3</v>
      </c>
    </row>
    <row r="59" spans="1:5" ht="20" customHeight="1" x14ac:dyDescent="0.6">
      <c r="A59" s="63" t="s">
        <v>144</v>
      </c>
      <c r="B59" s="66" t="s">
        <v>310</v>
      </c>
      <c r="C59" s="63">
        <v>2</v>
      </c>
      <c r="D59" s="63">
        <v>3</v>
      </c>
      <c r="E59" s="63">
        <v>3</v>
      </c>
    </row>
    <row r="60" spans="1:5" ht="20" customHeight="1" x14ac:dyDescent="0.6">
      <c r="A60" s="15"/>
      <c r="B60" s="16" t="s">
        <v>38</v>
      </c>
      <c r="C60" s="15"/>
      <c r="D60" s="15"/>
      <c r="E60" s="15"/>
    </row>
    <row r="61" spans="1:5" ht="20" customHeight="1" x14ac:dyDescent="0.6">
      <c r="A61" s="15"/>
      <c r="B61" s="16"/>
      <c r="C61" s="15"/>
      <c r="D61" s="15"/>
      <c r="E61" s="15"/>
    </row>
    <row r="62" spans="1:5" ht="20" customHeight="1" x14ac:dyDescent="0.6">
      <c r="A62" s="15"/>
      <c r="B62" s="16" t="s">
        <v>179</v>
      </c>
      <c r="C62" s="15"/>
      <c r="D62" s="15"/>
      <c r="E62" s="15"/>
    </row>
    <row r="63" spans="1:5" ht="20" customHeight="1" x14ac:dyDescent="0.8">
      <c r="A63" s="21"/>
      <c r="B63" s="20"/>
      <c r="C63" s="21"/>
      <c r="D63" s="21"/>
      <c r="E63" s="21"/>
    </row>
    <row r="64" spans="1:5" ht="20" customHeight="1" x14ac:dyDescent="0.6">
      <c r="A64" s="15"/>
      <c r="B64" s="16"/>
      <c r="C64" s="15"/>
      <c r="D64" s="15"/>
      <c r="E64" s="15"/>
    </row>
    <row r="65" spans="1:13" ht="20" customHeight="1" x14ac:dyDescent="0.6">
      <c r="A65" s="15"/>
      <c r="B65" s="16" t="s">
        <v>165</v>
      </c>
      <c r="C65" s="15"/>
      <c r="D65" s="15"/>
      <c r="E65" s="15"/>
    </row>
    <row r="66" spans="1:13" ht="20" customHeight="1" x14ac:dyDescent="0.6">
      <c r="A66" s="73" t="s">
        <v>143</v>
      </c>
      <c r="B66" s="74" t="s">
        <v>56</v>
      </c>
      <c r="C66" s="73">
        <v>2</v>
      </c>
      <c r="D66" s="73">
        <v>3</v>
      </c>
      <c r="E66" s="73">
        <v>3</v>
      </c>
    </row>
    <row r="67" spans="1:13" ht="20" customHeight="1" x14ac:dyDescent="0.6">
      <c r="A67" s="15"/>
      <c r="B67" s="16" t="s">
        <v>159</v>
      </c>
      <c r="C67" s="17"/>
      <c r="D67" s="17"/>
      <c r="E67" s="17"/>
    </row>
    <row r="68" spans="1:13" ht="20" customHeight="1" x14ac:dyDescent="0.6">
      <c r="A68" s="73" t="s">
        <v>99</v>
      </c>
      <c r="B68" s="74" t="s">
        <v>22</v>
      </c>
      <c r="C68" s="73">
        <v>0</v>
      </c>
      <c r="D68" s="73">
        <v>2</v>
      </c>
      <c r="E68" s="73">
        <v>0</v>
      </c>
    </row>
    <row r="69" spans="1:13" ht="20" customHeight="1" x14ac:dyDescent="0.6">
      <c r="A69" s="75"/>
      <c r="B69" s="76"/>
      <c r="C69" s="75"/>
      <c r="D69" s="75"/>
      <c r="E69" s="75"/>
    </row>
    <row r="70" spans="1:13" s="32" customFormat="1" ht="20" customHeight="1" x14ac:dyDescent="0.8">
      <c r="A70" s="337" t="s">
        <v>15</v>
      </c>
      <c r="B70" s="338"/>
      <c r="C70" s="29">
        <f>SUM(C45:C69)</f>
        <v>18</v>
      </c>
      <c r="D70" s="29">
        <f t="shared" ref="D70:E70" si="1">SUM(D45:D69)</f>
        <v>19</v>
      </c>
      <c r="E70" s="29">
        <f t="shared" si="1"/>
        <v>24</v>
      </c>
    </row>
    <row r="71" spans="1:13" s="32" customFormat="1" ht="21.75" customHeight="1" x14ac:dyDescent="0.8">
      <c r="A71" s="333" t="s">
        <v>16</v>
      </c>
      <c r="B71" s="334"/>
      <c r="C71" s="339">
        <f>C70+D70</f>
        <v>37</v>
      </c>
      <c r="D71" s="339"/>
      <c r="E71" s="31"/>
    </row>
    <row r="72" spans="1:13" s="32" customFormat="1" ht="22" customHeight="1" x14ac:dyDescent="0.8">
      <c r="A72" s="33"/>
      <c r="B72" s="33"/>
      <c r="C72" s="33"/>
      <c r="D72" s="33"/>
      <c r="E72" s="34"/>
    </row>
    <row r="73" spans="1:13" s="32" customFormat="1" ht="22" customHeight="1" x14ac:dyDescent="0.8">
      <c r="A73" s="33"/>
      <c r="B73" s="33"/>
      <c r="C73" s="33"/>
      <c r="D73" s="33"/>
      <c r="E73" s="34"/>
    </row>
    <row r="74" spans="1:13" s="32" customFormat="1" ht="22" customHeight="1" x14ac:dyDescent="0.8">
      <c r="A74" s="35"/>
      <c r="B74" s="35"/>
      <c r="C74" s="35"/>
      <c r="D74" s="35"/>
      <c r="E74" s="36"/>
    </row>
    <row r="75" spans="1:13" s="32" customFormat="1" ht="11.25" customHeight="1" x14ac:dyDescent="0.8">
      <c r="A75" s="340" t="s">
        <v>17</v>
      </c>
      <c r="B75" s="340"/>
      <c r="C75" s="340"/>
      <c r="D75" s="35"/>
      <c r="E75" s="36"/>
    </row>
    <row r="76" spans="1:13" s="2" customFormat="1" ht="22" customHeight="1" x14ac:dyDescent="0.8">
      <c r="A76" s="35"/>
      <c r="B76" s="35"/>
      <c r="C76" s="35"/>
      <c r="D76" s="35"/>
      <c r="E76" s="36"/>
      <c r="F76" s="1"/>
    </row>
    <row r="77" spans="1:13" s="3" customFormat="1" ht="22" customHeight="1" x14ac:dyDescent="0.3">
      <c r="A77" s="310" t="s">
        <v>365</v>
      </c>
      <c r="B77" s="310"/>
      <c r="C77" s="310"/>
      <c r="D77" s="310"/>
      <c r="E77" s="310"/>
    </row>
    <row r="78" spans="1:13" s="3" customFormat="1" ht="22" customHeight="1" x14ac:dyDescent="0.3">
      <c r="A78" s="335" t="s">
        <v>47</v>
      </c>
      <c r="B78" s="335"/>
      <c r="C78" s="335"/>
      <c r="D78" s="335"/>
      <c r="E78" s="335"/>
      <c r="H78" s="310"/>
      <c r="I78" s="310"/>
      <c r="J78" s="310"/>
      <c r="K78" s="310"/>
      <c r="L78" s="310"/>
      <c r="M78" s="310"/>
    </row>
    <row r="79" spans="1:13" s="3" customFormat="1" ht="22" customHeight="1" x14ac:dyDescent="0.3">
      <c r="A79" s="310" t="s">
        <v>0</v>
      </c>
      <c r="B79" s="310"/>
      <c r="C79" s="310"/>
      <c r="D79" s="310"/>
      <c r="E79" s="310"/>
    </row>
    <row r="80" spans="1:13" ht="23" customHeight="1" x14ac:dyDescent="0.6">
      <c r="A80" s="336" t="s">
        <v>411</v>
      </c>
      <c r="B80" s="310"/>
      <c r="C80" s="310"/>
      <c r="D80" s="310"/>
      <c r="E80" s="310"/>
    </row>
    <row r="81" spans="1:12" s="6" customFormat="1" ht="7" customHeight="1" x14ac:dyDescent="0.6">
      <c r="A81" s="4"/>
      <c r="B81" s="4"/>
      <c r="C81" s="4"/>
      <c r="D81" s="4"/>
      <c r="E81" s="4"/>
    </row>
    <row r="82" spans="1:12" ht="20" customHeight="1" x14ac:dyDescent="0.6">
      <c r="A82" s="5" t="s">
        <v>1</v>
      </c>
      <c r="B82" s="5" t="s">
        <v>2</v>
      </c>
      <c r="C82" s="5" t="s">
        <v>3</v>
      </c>
      <c r="D82" s="5" t="s">
        <v>4</v>
      </c>
      <c r="E82" s="5" t="s">
        <v>5</v>
      </c>
    </row>
    <row r="83" spans="1:12" ht="20" customHeight="1" x14ac:dyDescent="0.6">
      <c r="A83" s="7"/>
      <c r="B83" s="16" t="s">
        <v>23</v>
      </c>
      <c r="C83" s="17"/>
      <c r="D83" s="17"/>
      <c r="E83" s="17"/>
    </row>
    <row r="84" spans="1:12" ht="20" customHeight="1" x14ac:dyDescent="0.6">
      <c r="A84" s="13"/>
      <c r="B84" s="18"/>
      <c r="C84" s="13"/>
      <c r="D84" s="13"/>
      <c r="E84" s="13"/>
    </row>
    <row r="85" spans="1:12" s="3" customFormat="1" ht="20" customHeight="1" x14ac:dyDescent="0.3">
      <c r="A85" s="13"/>
      <c r="B85" s="18"/>
      <c r="C85" s="13"/>
      <c r="D85" s="13"/>
      <c r="E85" s="13"/>
    </row>
    <row r="86" spans="1:12" s="3" customFormat="1" ht="20" customHeight="1" x14ac:dyDescent="0.3">
      <c r="A86" s="13"/>
      <c r="B86" s="18"/>
      <c r="C86" s="13"/>
      <c r="D86" s="13"/>
      <c r="E86" s="13"/>
    </row>
    <row r="87" spans="1:12" ht="20" customHeight="1" x14ac:dyDescent="0.6">
      <c r="A87" s="13"/>
      <c r="B87" s="14"/>
      <c r="C87" s="13"/>
      <c r="D87" s="13"/>
      <c r="E87" s="13"/>
    </row>
    <row r="88" spans="1:12" ht="20" customHeight="1" x14ac:dyDescent="0.6">
      <c r="A88" s="15"/>
      <c r="B88" s="16" t="s">
        <v>6</v>
      </c>
      <c r="C88" s="17"/>
      <c r="D88" s="17"/>
      <c r="E88" s="17"/>
    </row>
    <row r="89" spans="1:12" ht="20" customHeight="1" x14ac:dyDescent="0.6">
      <c r="A89" s="15"/>
      <c r="B89" s="16" t="s">
        <v>24</v>
      </c>
      <c r="C89" s="17"/>
      <c r="D89" s="17"/>
      <c r="E89" s="17"/>
    </row>
    <row r="90" spans="1:12" ht="20" customHeight="1" x14ac:dyDescent="0.6">
      <c r="A90" s="15"/>
      <c r="B90" s="16"/>
      <c r="C90" s="17"/>
      <c r="D90" s="17"/>
      <c r="E90" s="17"/>
      <c r="L90" s="78"/>
    </row>
    <row r="91" spans="1:12" ht="20" customHeight="1" x14ac:dyDescent="0.6">
      <c r="A91" s="17"/>
      <c r="B91" s="22"/>
      <c r="C91" s="17"/>
      <c r="D91" s="17"/>
      <c r="E91" s="13"/>
    </row>
    <row r="92" spans="1:12" ht="20" customHeight="1" x14ac:dyDescent="0.6">
      <c r="A92" s="13"/>
      <c r="B92" s="18"/>
      <c r="C92" s="13"/>
      <c r="D92" s="13"/>
      <c r="E92" s="13"/>
    </row>
    <row r="93" spans="1:12" ht="20" customHeight="1" x14ac:dyDescent="0.6">
      <c r="A93" s="15"/>
      <c r="B93" s="16" t="s">
        <v>25</v>
      </c>
      <c r="C93" s="17"/>
      <c r="D93" s="17"/>
      <c r="E93" s="17"/>
    </row>
    <row r="94" spans="1:12" ht="20" customHeight="1" x14ac:dyDescent="0.6">
      <c r="A94" s="17"/>
      <c r="B94" s="22"/>
      <c r="C94" s="17"/>
      <c r="D94" s="17"/>
      <c r="E94" s="13"/>
    </row>
    <row r="95" spans="1:12" ht="20" customHeight="1" x14ac:dyDescent="0.6">
      <c r="A95" s="23"/>
      <c r="B95" s="16" t="s">
        <v>26</v>
      </c>
      <c r="C95" s="24"/>
      <c r="D95" s="24"/>
      <c r="E95" s="24"/>
    </row>
    <row r="96" spans="1:12" ht="20" customHeight="1" x14ac:dyDescent="0.6">
      <c r="A96" s="15"/>
      <c r="B96" s="16" t="s">
        <v>175</v>
      </c>
      <c r="C96" s="15"/>
      <c r="D96" s="15"/>
      <c r="E96" s="15"/>
    </row>
    <row r="97" spans="1:5" ht="20" customHeight="1" x14ac:dyDescent="0.6">
      <c r="A97" s="63" t="s">
        <v>115</v>
      </c>
      <c r="B97" s="66" t="s">
        <v>78</v>
      </c>
      <c r="C97" s="288">
        <v>0</v>
      </c>
      <c r="D97" s="288">
        <v>10</v>
      </c>
      <c r="E97" s="288">
        <v>2</v>
      </c>
    </row>
    <row r="98" spans="1:5" ht="20" customHeight="1" x14ac:dyDescent="0.7">
      <c r="A98" s="44"/>
      <c r="B98" s="45"/>
      <c r="C98" s="42"/>
      <c r="D98" s="42"/>
      <c r="E98" s="44"/>
    </row>
    <row r="99" spans="1:5" ht="20" customHeight="1" x14ac:dyDescent="0.6">
      <c r="A99" s="15"/>
      <c r="B99" s="16" t="s">
        <v>12</v>
      </c>
      <c r="C99" s="15"/>
      <c r="D99" s="15"/>
      <c r="E99" s="15"/>
    </row>
    <row r="100" spans="1:5" ht="20" customHeight="1" x14ac:dyDescent="0.6">
      <c r="A100" s="15"/>
      <c r="B100" s="16"/>
      <c r="C100" s="15"/>
      <c r="D100" s="15"/>
      <c r="E100" s="15"/>
    </row>
    <row r="101" spans="1:5" ht="20" customHeight="1" x14ac:dyDescent="0.6">
      <c r="A101" s="15"/>
      <c r="B101" s="16" t="s">
        <v>29</v>
      </c>
      <c r="C101" s="15"/>
      <c r="D101" s="15"/>
      <c r="E101" s="15"/>
    </row>
    <row r="102" spans="1:5" ht="20" customHeight="1" x14ac:dyDescent="0.6">
      <c r="A102" s="17"/>
      <c r="B102" s="22"/>
      <c r="C102" s="17"/>
      <c r="D102" s="17"/>
      <c r="E102" s="17"/>
    </row>
    <row r="103" spans="1:5" ht="20" customHeight="1" x14ac:dyDescent="0.6">
      <c r="A103" s="17"/>
      <c r="B103" s="25"/>
      <c r="C103" s="17"/>
      <c r="D103" s="17"/>
      <c r="E103" s="17"/>
    </row>
    <row r="104" spans="1:5" ht="20" customHeight="1" x14ac:dyDescent="0.6">
      <c r="A104" s="15"/>
      <c r="B104" s="16" t="s">
        <v>159</v>
      </c>
      <c r="C104" s="17"/>
      <c r="D104" s="17"/>
      <c r="E104" s="17"/>
    </row>
    <row r="105" spans="1:5" ht="20" customHeight="1" x14ac:dyDescent="0.6">
      <c r="A105" s="23"/>
      <c r="B105" s="26"/>
      <c r="C105" s="24"/>
      <c r="D105" s="24"/>
      <c r="E105" s="24"/>
    </row>
    <row r="106" spans="1:5" ht="20" customHeight="1" x14ac:dyDescent="0.6">
      <c r="A106" s="27"/>
      <c r="B106" s="28"/>
      <c r="C106" s="27"/>
      <c r="D106" s="27"/>
      <c r="E106" s="27"/>
    </row>
    <row r="107" spans="1:5" s="32" customFormat="1" ht="20" customHeight="1" x14ac:dyDescent="0.8">
      <c r="A107" s="337" t="s">
        <v>15</v>
      </c>
      <c r="B107" s="338"/>
      <c r="C107" s="29">
        <f>SUM(C83:C106)</f>
        <v>0</v>
      </c>
      <c r="D107" s="29">
        <f t="shared" ref="D107:E107" si="2">SUM(D83:D106)</f>
        <v>10</v>
      </c>
      <c r="E107" s="29">
        <f t="shared" si="2"/>
        <v>2</v>
      </c>
    </row>
    <row r="108" spans="1:5" s="32" customFormat="1" ht="18.75" customHeight="1" x14ac:dyDescent="0.8">
      <c r="A108" s="333" t="s">
        <v>16</v>
      </c>
      <c r="B108" s="334"/>
      <c r="C108" s="339">
        <f>C107+D107</f>
        <v>10</v>
      </c>
      <c r="D108" s="339"/>
      <c r="E108" s="31"/>
    </row>
    <row r="109" spans="1:5" s="32" customFormat="1" ht="22" customHeight="1" x14ac:dyDescent="0.8">
      <c r="A109" s="33"/>
      <c r="B109" s="33"/>
      <c r="C109" s="33"/>
      <c r="D109" s="33"/>
      <c r="E109" s="34"/>
    </row>
    <row r="110" spans="1:5" s="32" customFormat="1" ht="22" customHeight="1" x14ac:dyDescent="0.8">
      <c r="A110" s="33"/>
      <c r="B110" s="33"/>
      <c r="C110" s="33"/>
      <c r="D110" s="33"/>
      <c r="E110" s="34"/>
    </row>
    <row r="111" spans="1:5" s="32" customFormat="1" ht="32" customHeight="1" x14ac:dyDescent="0.8">
      <c r="A111" s="35"/>
      <c r="B111" s="35"/>
      <c r="C111" s="35"/>
      <c r="D111" s="35"/>
      <c r="E111" s="36"/>
    </row>
    <row r="112" spans="1:5" ht="22" customHeight="1" x14ac:dyDescent="0.8">
      <c r="A112" s="340" t="s">
        <v>17</v>
      </c>
      <c r="B112" s="340"/>
      <c r="C112" s="340"/>
      <c r="D112" s="35"/>
      <c r="E112" s="36"/>
    </row>
    <row r="113" spans="1:5" ht="22" customHeight="1" x14ac:dyDescent="0.6">
      <c r="A113" s="310" t="s">
        <v>365</v>
      </c>
      <c r="B113" s="310"/>
      <c r="C113" s="310"/>
      <c r="D113" s="310"/>
      <c r="E113" s="310"/>
    </row>
    <row r="114" spans="1:5" ht="22" customHeight="1" x14ac:dyDescent="0.6">
      <c r="A114" s="335" t="s">
        <v>47</v>
      </c>
      <c r="B114" s="335"/>
      <c r="C114" s="335"/>
      <c r="D114" s="335"/>
      <c r="E114" s="335"/>
    </row>
    <row r="115" spans="1:5" ht="22" customHeight="1" x14ac:dyDescent="0.6">
      <c r="A115" s="310" t="s">
        <v>0</v>
      </c>
      <c r="B115" s="310"/>
      <c r="C115" s="310"/>
      <c r="D115" s="310"/>
      <c r="E115" s="310"/>
    </row>
    <row r="116" spans="1:5" ht="22" customHeight="1" x14ac:dyDescent="0.6">
      <c r="A116" s="336" t="s">
        <v>434</v>
      </c>
      <c r="B116" s="310"/>
      <c r="C116" s="310"/>
      <c r="D116" s="310"/>
      <c r="E116" s="310"/>
    </row>
    <row r="117" spans="1:5" ht="20" customHeight="1" x14ac:dyDescent="0.6"/>
    <row r="118" spans="1:5" ht="20" customHeight="1" x14ac:dyDescent="0.6">
      <c r="A118" s="5" t="s">
        <v>1</v>
      </c>
      <c r="B118" s="5" t="s">
        <v>2</v>
      </c>
      <c r="C118" s="5" t="s">
        <v>3</v>
      </c>
      <c r="D118" s="5" t="s">
        <v>4</v>
      </c>
      <c r="E118" s="5" t="s">
        <v>5</v>
      </c>
    </row>
    <row r="119" spans="1:5" ht="20" customHeight="1" x14ac:dyDescent="0.6">
      <c r="A119" s="7"/>
      <c r="B119" s="8" t="s">
        <v>23</v>
      </c>
      <c r="C119" s="9"/>
      <c r="D119" s="9"/>
      <c r="E119" s="9"/>
    </row>
    <row r="120" spans="1:5" ht="20" customHeight="1" x14ac:dyDescent="0.6">
      <c r="A120" s="10"/>
      <c r="B120" s="11"/>
      <c r="C120" s="12"/>
      <c r="D120" s="12"/>
      <c r="E120" s="12"/>
    </row>
    <row r="121" spans="1:5" ht="20" customHeight="1" x14ac:dyDescent="0.6">
      <c r="A121" s="10"/>
      <c r="B121" s="11"/>
      <c r="C121" s="12"/>
      <c r="D121" s="12"/>
      <c r="E121" s="12"/>
    </row>
    <row r="122" spans="1:5" ht="20" customHeight="1" x14ac:dyDescent="0.6">
      <c r="A122" s="10"/>
      <c r="B122" s="11"/>
      <c r="C122" s="12"/>
      <c r="D122" s="12"/>
      <c r="E122" s="12"/>
    </row>
    <row r="123" spans="1:5" ht="20" customHeight="1" x14ac:dyDescent="0.6">
      <c r="A123" s="37"/>
      <c r="B123" s="16" t="s">
        <v>6</v>
      </c>
      <c r="C123" s="13"/>
      <c r="D123" s="13"/>
      <c r="E123" s="13"/>
    </row>
    <row r="124" spans="1:5" ht="20" customHeight="1" x14ac:dyDescent="0.6">
      <c r="A124" s="15"/>
      <c r="B124" s="16" t="s">
        <v>162</v>
      </c>
      <c r="C124" s="17"/>
      <c r="D124" s="17"/>
      <c r="E124" s="17"/>
    </row>
    <row r="125" spans="1:5" ht="20" customHeight="1" x14ac:dyDescent="0.6">
      <c r="A125" s="12"/>
      <c r="B125" s="11"/>
      <c r="C125" s="12"/>
      <c r="D125" s="12"/>
      <c r="E125" s="12"/>
    </row>
    <row r="126" spans="1:5" ht="20" customHeight="1" x14ac:dyDescent="0.6">
      <c r="A126" s="12"/>
      <c r="B126" s="11"/>
      <c r="C126" s="12"/>
      <c r="D126" s="12"/>
      <c r="E126" s="12"/>
    </row>
    <row r="127" spans="1:5" ht="20" customHeight="1" x14ac:dyDescent="0.8">
      <c r="A127" s="21"/>
      <c r="B127" s="20"/>
      <c r="C127" s="21"/>
      <c r="D127" s="21"/>
      <c r="E127" s="21"/>
    </row>
    <row r="128" spans="1:5" ht="20" customHeight="1" x14ac:dyDescent="0.8">
      <c r="A128" s="21"/>
      <c r="B128" s="20"/>
      <c r="C128" s="21"/>
      <c r="D128" s="21"/>
      <c r="E128" s="21"/>
    </row>
    <row r="129" spans="1:5" ht="20" customHeight="1" x14ac:dyDescent="0.6">
      <c r="A129" s="15"/>
      <c r="B129" s="16" t="s">
        <v>182</v>
      </c>
      <c r="C129" s="17"/>
      <c r="D129" s="17"/>
      <c r="E129" s="17"/>
    </row>
    <row r="130" spans="1:5" ht="20" customHeight="1" x14ac:dyDescent="0.6">
      <c r="A130" s="10"/>
      <c r="B130" s="11"/>
      <c r="C130" s="12"/>
      <c r="D130" s="12"/>
      <c r="E130" s="12"/>
    </row>
    <row r="131" spans="1:5" ht="20" customHeight="1" x14ac:dyDescent="0.8">
      <c r="A131" s="21"/>
      <c r="B131" s="20"/>
      <c r="C131" s="21"/>
      <c r="D131" s="21"/>
      <c r="E131" s="21"/>
    </row>
    <row r="132" spans="1:5" ht="20" customHeight="1" x14ac:dyDescent="0.6">
      <c r="A132" s="17"/>
      <c r="B132" s="16" t="s">
        <v>40</v>
      </c>
      <c r="C132" s="39"/>
      <c r="D132" s="39"/>
      <c r="E132" s="40"/>
    </row>
    <row r="133" spans="1:5" ht="20" customHeight="1" x14ac:dyDescent="0.6">
      <c r="A133" s="23"/>
      <c r="B133" s="16" t="s">
        <v>164</v>
      </c>
      <c r="C133" s="24"/>
      <c r="D133" s="24"/>
      <c r="E133" s="24"/>
    </row>
    <row r="134" spans="1:5" ht="20" customHeight="1" x14ac:dyDescent="0.6">
      <c r="A134" s="63" t="s">
        <v>120</v>
      </c>
      <c r="B134" s="66" t="s">
        <v>79</v>
      </c>
      <c r="C134" s="288">
        <v>0</v>
      </c>
      <c r="D134" s="288">
        <v>10</v>
      </c>
      <c r="E134" s="288">
        <v>2</v>
      </c>
    </row>
    <row r="135" spans="1:5" ht="20" customHeight="1" x14ac:dyDescent="0.6">
      <c r="A135" s="15"/>
      <c r="B135" s="16"/>
      <c r="C135" s="15"/>
      <c r="D135" s="15"/>
      <c r="E135" s="15"/>
    </row>
    <row r="136" spans="1:5" ht="20" customHeight="1" x14ac:dyDescent="0.6">
      <c r="A136" s="15"/>
      <c r="B136" s="16" t="s">
        <v>183</v>
      </c>
      <c r="C136" s="15"/>
      <c r="D136" s="15"/>
      <c r="E136" s="15"/>
    </row>
    <row r="137" spans="1:5" ht="20" customHeight="1" x14ac:dyDescent="0.6">
      <c r="A137" s="63" t="s">
        <v>116</v>
      </c>
      <c r="B137" s="66" t="s">
        <v>95</v>
      </c>
      <c r="C137" s="288">
        <v>0</v>
      </c>
      <c r="D137" s="288">
        <v>2</v>
      </c>
      <c r="E137" s="288">
        <v>2</v>
      </c>
    </row>
    <row r="138" spans="1:5" ht="20" customHeight="1" x14ac:dyDescent="0.8">
      <c r="A138" s="21"/>
      <c r="B138" s="16" t="s">
        <v>184</v>
      </c>
      <c r="C138" s="21"/>
      <c r="D138" s="21"/>
      <c r="E138" s="21"/>
    </row>
    <row r="139" spans="1:5" ht="20" customHeight="1" x14ac:dyDescent="0.8">
      <c r="A139" s="38"/>
      <c r="B139" s="79"/>
      <c r="C139" s="38"/>
      <c r="D139" s="38"/>
      <c r="E139" s="38"/>
    </row>
    <row r="140" spans="1:5" ht="20" customHeight="1" x14ac:dyDescent="0.6">
      <c r="A140" s="15"/>
      <c r="B140" s="16" t="s">
        <v>159</v>
      </c>
      <c r="C140" s="17"/>
      <c r="D140" s="17"/>
      <c r="E140" s="17"/>
    </row>
    <row r="141" spans="1:5" ht="20" customHeight="1" x14ac:dyDescent="0.8">
      <c r="A141" s="64" t="s">
        <v>98</v>
      </c>
      <c r="B141" s="65" t="s">
        <v>34</v>
      </c>
      <c r="C141" s="64">
        <v>0</v>
      </c>
      <c r="D141" s="64">
        <v>2</v>
      </c>
      <c r="E141" s="64">
        <v>0</v>
      </c>
    </row>
    <row r="142" spans="1:5" ht="20" customHeight="1" x14ac:dyDescent="0.6">
      <c r="A142" s="27"/>
      <c r="B142" s="28"/>
      <c r="C142" s="27"/>
      <c r="D142" s="27"/>
      <c r="E142" s="27"/>
    </row>
    <row r="143" spans="1:5" ht="20" customHeight="1" x14ac:dyDescent="0.6">
      <c r="A143" s="337" t="s">
        <v>15</v>
      </c>
      <c r="B143" s="338"/>
      <c r="C143" s="29">
        <f>SUM(C119:C142)</f>
        <v>0</v>
      </c>
      <c r="D143" s="29">
        <f t="shared" ref="D143:E143" si="3">SUM(D119:D142)</f>
        <v>14</v>
      </c>
      <c r="E143" s="29">
        <f t="shared" si="3"/>
        <v>4</v>
      </c>
    </row>
    <row r="144" spans="1:5" ht="23.25" customHeight="1" x14ac:dyDescent="0.6">
      <c r="A144" s="333" t="s">
        <v>16</v>
      </c>
      <c r="B144" s="334"/>
      <c r="C144" s="339">
        <f>C143+D143</f>
        <v>14</v>
      </c>
      <c r="D144" s="339"/>
      <c r="E144" s="31"/>
    </row>
    <row r="145" spans="1:13" ht="15" customHeight="1" x14ac:dyDescent="0.6">
      <c r="A145" s="33"/>
      <c r="B145" s="33"/>
      <c r="C145" s="33"/>
      <c r="D145" s="33"/>
      <c r="E145" s="34"/>
    </row>
    <row r="146" spans="1:13" ht="5.25" customHeight="1" x14ac:dyDescent="0.6">
      <c r="A146" s="33"/>
      <c r="B146" s="33"/>
      <c r="C146" s="33"/>
      <c r="D146" s="33"/>
      <c r="E146" s="34"/>
    </row>
    <row r="147" spans="1:13" ht="22" customHeight="1" x14ac:dyDescent="0.8">
      <c r="A147" s="35"/>
      <c r="B147" s="35"/>
      <c r="C147" s="35"/>
      <c r="D147" s="35"/>
      <c r="E147" s="36"/>
    </row>
    <row r="148" spans="1:13" ht="22" customHeight="1" x14ac:dyDescent="0.8">
      <c r="A148" s="340" t="s">
        <v>17</v>
      </c>
      <c r="B148" s="340"/>
      <c r="C148" s="340"/>
      <c r="D148" s="35"/>
      <c r="E148" s="36"/>
    </row>
    <row r="149" spans="1:13" s="2" customFormat="1" ht="22" customHeight="1" x14ac:dyDescent="0.8">
      <c r="A149" s="35"/>
      <c r="B149" s="35"/>
      <c r="C149" s="35"/>
      <c r="D149" s="35"/>
      <c r="E149" s="36"/>
      <c r="F149" s="1"/>
    </row>
    <row r="150" spans="1:13" s="2" customFormat="1" ht="22" customHeight="1" x14ac:dyDescent="0.8">
      <c r="A150" s="35"/>
      <c r="B150" s="35"/>
      <c r="C150" s="35"/>
      <c r="D150" s="35"/>
      <c r="E150" s="36"/>
      <c r="F150" s="1"/>
    </row>
    <row r="151" spans="1:13" s="3" customFormat="1" ht="22" customHeight="1" x14ac:dyDescent="0.3">
      <c r="A151" s="310" t="s">
        <v>365</v>
      </c>
      <c r="B151" s="310"/>
      <c r="C151" s="310"/>
      <c r="D151" s="310"/>
      <c r="E151" s="310"/>
    </row>
    <row r="152" spans="1:13" s="3" customFormat="1" ht="22" customHeight="1" x14ac:dyDescent="0.3">
      <c r="A152" s="335" t="s">
        <v>47</v>
      </c>
      <c r="B152" s="335"/>
      <c r="C152" s="335"/>
      <c r="D152" s="335"/>
      <c r="E152" s="335"/>
      <c r="H152" s="310"/>
      <c r="I152" s="310"/>
      <c r="J152" s="310"/>
      <c r="K152" s="310"/>
      <c r="L152" s="310"/>
      <c r="M152" s="310"/>
    </row>
    <row r="153" spans="1:13" s="3" customFormat="1" ht="22" customHeight="1" x14ac:dyDescent="0.3">
      <c r="A153" s="310" t="s">
        <v>0</v>
      </c>
      <c r="B153" s="310"/>
      <c r="C153" s="310"/>
      <c r="D153" s="310"/>
      <c r="E153" s="310"/>
    </row>
    <row r="154" spans="1:13" ht="22" customHeight="1" x14ac:dyDescent="0.6">
      <c r="A154" s="336" t="s">
        <v>412</v>
      </c>
      <c r="B154" s="336"/>
      <c r="C154" s="336"/>
      <c r="D154" s="336"/>
      <c r="E154" s="336"/>
    </row>
    <row r="155" spans="1:13" s="6" customFormat="1" ht="5.5" customHeight="1" x14ac:dyDescent="0.6">
      <c r="A155" s="4"/>
      <c r="B155" s="4"/>
      <c r="C155" s="4"/>
      <c r="D155" s="4"/>
      <c r="E155" s="4"/>
    </row>
    <row r="156" spans="1:13" ht="20" customHeight="1" x14ac:dyDescent="0.6">
      <c r="A156" s="5" t="s">
        <v>1</v>
      </c>
      <c r="B156" s="5" t="s">
        <v>2</v>
      </c>
      <c r="C156" s="5" t="s">
        <v>3</v>
      </c>
      <c r="D156" s="5" t="s">
        <v>4</v>
      </c>
      <c r="E156" s="5" t="s">
        <v>5</v>
      </c>
    </row>
    <row r="157" spans="1:13" ht="20" customHeight="1" x14ac:dyDescent="0.6">
      <c r="A157" s="7"/>
      <c r="B157" s="8" t="s">
        <v>339</v>
      </c>
      <c r="C157" s="9"/>
      <c r="D157" s="9"/>
      <c r="E157" s="9"/>
    </row>
    <row r="158" spans="1:13" ht="20" customHeight="1" x14ac:dyDescent="0.8">
      <c r="A158" s="64" t="s">
        <v>124</v>
      </c>
      <c r="B158" s="65" t="s">
        <v>71</v>
      </c>
      <c r="C158" s="64">
        <v>1</v>
      </c>
      <c r="D158" s="64">
        <v>2</v>
      </c>
      <c r="E158" s="64">
        <v>2</v>
      </c>
    </row>
    <row r="159" spans="1:13" ht="20" customHeight="1" x14ac:dyDescent="0.6">
      <c r="A159" s="61" t="s">
        <v>125</v>
      </c>
      <c r="B159" s="62" t="s">
        <v>209</v>
      </c>
      <c r="C159" s="63">
        <v>3</v>
      </c>
      <c r="D159" s="63">
        <v>0</v>
      </c>
      <c r="E159" s="63">
        <v>3</v>
      </c>
    </row>
    <row r="160" spans="1:13" ht="20" customHeight="1" x14ac:dyDescent="0.6">
      <c r="A160" s="61" t="s">
        <v>123</v>
      </c>
      <c r="B160" s="62" t="s">
        <v>70</v>
      </c>
      <c r="C160" s="63">
        <v>0</v>
      </c>
      <c r="D160" s="63">
        <v>2</v>
      </c>
      <c r="E160" s="63">
        <v>1</v>
      </c>
    </row>
    <row r="161" spans="1:5" ht="20" customHeight="1" x14ac:dyDescent="0.6">
      <c r="A161" s="63" t="s">
        <v>126</v>
      </c>
      <c r="B161" s="66" t="s">
        <v>93</v>
      </c>
      <c r="C161" s="63">
        <v>0</v>
      </c>
      <c r="D161" s="63">
        <v>2</v>
      </c>
      <c r="E161" s="63">
        <v>1</v>
      </c>
    </row>
    <row r="162" spans="1:5" ht="20" customHeight="1" x14ac:dyDescent="0.6">
      <c r="A162" s="63"/>
      <c r="B162" s="66"/>
      <c r="C162" s="63"/>
      <c r="D162" s="63"/>
      <c r="E162" s="63"/>
    </row>
    <row r="163" spans="1:5" ht="20" customHeight="1" x14ac:dyDescent="0.8">
      <c r="A163" s="21"/>
      <c r="B163" s="16" t="s">
        <v>6</v>
      </c>
      <c r="C163" s="21"/>
      <c r="D163" s="21"/>
      <c r="E163" s="21"/>
    </row>
    <row r="164" spans="1:5" ht="20" customHeight="1" x14ac:dyDescent="0.8">
      <c r="A164" s="21"/>
      <c r="B164" s="16" t="s">
        <v>176</v>
      </c>
      <c r="C164" s="21"/>
      <c r="D164" s="21"/>
      <c r="E164" s="21"/>
    </row>
    <row r="165" spans="1:5" ht="20" customHeight="1" x14ac:dyDescent="0.6">
      <c r="A165" s="63" t="s">
        <v>109</v>
      </c>
      <c r="B165" s="66" t="s">
        <v>335</v>
      </c>
      <c r="C165" s="63">
        <v>2</v>
      </c>
      <c r="D165" s="63">
        <v>2</v>
      </c>
      <c r="E165" s="63">
        <v>3</v>
      </c>
    </row>
    <row r="166" spans="1:5" ht="20" customHeight="1" x14ac:dyDescent="0.6">
      <c r="A166" s="63" t="s">
        <v>107</v>
      </c>
      <c r="B166" s="62" t="s">
        <v>52</v>
      </c>
      <c r="C166" s="63">
        <v>1</v>
      </c>
      <c r="D166" s="63">
        <v>0</v>
      </c>
      <c r="E166" s="63">
        <v>1</v>
      </c>
    </row>
    <row r="167" spans="1:5" ht="20" customHeight="1" x14ac:dyDescent="0.6">
      <c r="A167" s="63" t="s">
        <v>127</v>
      </c>
      <c r="B167" s="62" t="s">
        <v>20</v>
      </c>
      <c r="C167" s="63">
        <v>3</v>
      </c>
      <c r="D167" s="63">
        <v>0</v>
      </c>
      <c r="E167" s="63">
        <v>3</v>
      </c>
    </row>
    <row r="168" spans="1:5" ht="20" customHeight="1" x14ac:dyDescent="0.8">
      <c r="A168" s="21"/>
      <c r="B168" s="20"/>
      <c r="C168" s="21"/>
      <c r="D168" s="21"/>
      <c r="E168" s="21"/>
    </row>
    <row r="169" spans="1:5" ht="20" customHeight="1" x14ac:dyDescent="0.6">
      <c r="A169" s="15"/>
      <c r="B169" s="16" t="s">
        <v>35</v>
      </c>
      <c r="C169" s="17"/>
      <c r="D169" s="17"/>
      <c r="E169" s="17"/>
    </row>
    <row r="170" spans="1:5" ht="20" customHeight="1" x14ac:dyDescent="0.6">
      <c r="A170" s="63" t="s">
        <v>129</v>
      </c>
      <c r="B170" s="66" t="s">
        <v>36</v>
      </c>
      <c r="C170" s="63">
        <v>3</v>
      </c>
      <c r="D170" s="63">
        <v>0</v>
      </c>
      <c r="E170" s="63">
        <v>3</v>
      </c>
    </row>
    <row r="171" spans="1:5" ht="20" customHeight="1" x14ac:dyDescent="0.6">
      <c r="A171" s="61" t="s">
        <v>128</v>
      </c>
      <c r="B171" s="62" t="s">
        <v>50</v>
      </c>
      <c r="C171" s="63">
        <v>3</v>
      </c>
      <c r="D171" s="63">
        <v>0</v>
      </c>
      <c r="E171" s="63">
        <v>3</v>
      </c>
    </row>
    <row r="172" spans="1:5" ht="20" customHeight="1" x14ac:dyDescent="0.6">
      <c r="A172" s="10"/>
      <c r="B172" s="11"/>
      <c r="C172" s="12"/>
      <c r="D172" s="12"/>
      <c r="E172" s="12"/>
    </row>
    <row r="173" spans="1:5" ht="20" customHeight="1" x14ac:dyDescent="0.6">
      <c r="A173" s="12"/>
      <c r="B173" s="16" t="s">
        <v>26</v>
      </c>
      <c r="C173" s="12"/>
      <c r="D173" s="12"/>
      <c r="E173" s="12"/>
    </row>
    <row r="174" spans="1:5" ht="20" customHeight="1" x14ac:dyDescent="0.6">
      <c r="A174" s="23"/>
      <c r="B174" s="16" t="s">
        <v>11</v>
      </c>
      <c r="C174" s="24"/>
      <c r="D174" s="24"/>
      <c r="E174" s="24"/>
    </row>
    <row r="175" spans="1:5" ht="20" customHeight="1" x14ac:dyDescent="0.6">
      <c r="A175" s="15"/>
      <c r="B175" s="16" t="s">
        <v>12</v>
      </c>
      <c r="C175" s="15"/>
      <c r="D175" s="15"/>
      <c r="E175" s="15"/>
    </row>
    <row r="176" spans="1:5" ht="20" customHeight="1" x14ac:dyDescent="0.6">
      <c r="A176" s="63" t="s">
        <v>121</v>
      </c>
      <c r="B176" s="66" t="s">
        <v>96</v>
      </c>
      <c r="C176" s="288">
        <v>0</v>
      </c>
      <c r="D176" s="288">
        <v>2</v>
      </c>
      <c r="E176" s="288">
        <v>2</v>
      </c>
    </row>
    <row r="177" spans="1:5" ht="20" customHeight="1" x14ac:dyDescent="0.6">
      <c r="A177" s="15"/>
      <c r="B177" s="16" t="s">
        <v>57</v>
      </c>
      <c r="C177" s="15"/>
      <c r="D177" s="15"/>
      <c r="E177" s="15"/>
    </row>
    <row r="178" spans="1:5" ht="20" customHeight="1" x14ac:dyDescent="0.6">
      <c r="A178" s="73" t="s">
        <v>141</v>
      </c>
      <c r="B178" s="74" t="s">
        <v>54</v>
      </c>
      <c r="C178" s="73">
        <v>2</v>
      </c>
      <c r="D178" s="73">
        <v>3</v>
      </c>
      <c r="E178" s="73">
        <v>3</v>
      </c>
    </row>
    <row r="179" spans="1:5" ht="20" customHeight="1" x14ac:dyDescent="0.6">
      <c r="A179" s="55"/>
      <c r="B179" s="56"/>
      <c r="C179" s="55"/>
      <c r="D179" s="55"/>
      <c r="E179" s="55"/>
    </row>
    <row r="180" spans="1:5" ht="20" customHeight="1" x14ac:dyDescent="0.6">
      <c r="A180" s="15"/>
      <c r="B180" s="16" t="s">
        <v>159</v>
      </c>
      <c r="C180" s="17"/>
      <c r="D180" s="17"/>
      <c r="E180" s="17"/>
    </row>
    <row r="181" spans="1:5" s="32" customFormat="1" ht="20" customHeight="1" x14ac:dyDescent="0.8">
      <c r="A181" s="64" t="s">
        <v>97</v>
      </c>
      <c r="B181" s="65" t="s">
        <v>37</v>
      </c>
      <c r="C181" s="64">
        <v>0</v>
      </c>
      <c r="D181" s="64">
        <v>2</v>
      </c>
      <c r="E181" s="64">
        <v>0</v>
      </c>
    </row>
    <row r="182" spans="1:5" s="32" customFormat="1" ht="20" customHeight="1" x14ac:dyDescent="0.8">
      <c r="A182" s="27"/>
      <c r="B182" s="28"/>
      <c r="C182" s="27"/>
      <c r="D182" s="27"/>
      <c r="E182" s="27"/>
    </row>
    <row r="183" spans="1:5" s="32" customFormat="1" ht="20" customHeight="1" x14ac:dyDescent="0.8">
      <c r="A183" s="337" t="s">
        <v>15</v>
      </c>
      <c r="B183" s="338"/>
      <c r="C183" s="29">
        <f>SUM(C157:C182)</f>
        <v>18</v>
      </c>
      <c r="D183" s="29">
        <f t="shared" ref="D183:E183" si="4">SUM(D157:D182)</f>
        <v>15</v>
      </c>
      <c r="E183" s="29">
        <f t="shared" si="4"/>
        <v>25</v>
      </c>
    </row>
    <row r="184" spans="1:5" s="32" customFormat="1" ht="22" customHeight="1" x14ac:dyDescent="0.8">
      <c r="A184" s="321" t="s">
        <v>16</v>
      </c>
      <c r="B184" s="341"/>
      <c r="C184" s="321">
        <f>C183+D183</f>
        <v>33</v>
      </c>
      <c r="D184" s="341"/>
      <c r="E184" s="31"/>
    </row>
    <row r="185" spans="1:5" s="32" customFormat="1" ht="22" customHeight="1" x14ac:dyDescent="0.8">
      <c r="A185" s="33"/>
      <c r="B185" s="33"/>
      <c r="C185" s="33"/>
      <c r="D185" s="33"/>
      <c r="E185" s="34"/>
    </row>
    <row r="186" spans="1:5" s="32" customFormat="1" ht="22" customHeight="1" x14ac:dyDescent="0.8">
      <c r="A186" s="33"/>
      <c r="B186" s="33"/>
      <c r="C186" s="33"/>
      <c r="D186" s="33"/>
      <c r="E186" s="34"/>
    </row>
    <row r="187" spans="1:5" ht="22" customHeight="1" x14ac:dyDescent="0.8">
      <c r="A187" s="35"/>
      <c r="B187" s="35"/>
      <c r="C187" s="35"/>
      <c r="D187" s="35"/>
      <c r="E187" s="36"/>
    </row>
    <row r="188" spans="1:5" ht="22" customHeight="1" x14ac:dyDescent="0.8">
      <c r="A188" s="340" t="s">
        <v>17</v>
      </c>
      <c r="B188" s="340"/>
      <c r="C188" s="340"/>
      <c r="D188" s="35"/>
      <c r="E188" s="36"/>
    </row>
    <row r="189" spans="1:5" ht="22" customHeight="1" x14ac:dyDescent="0.8">
      <c r="A189" s="35"/>
      <c r="B189" s="35"/>
      <c r="C189" s="35"/>
      <c r="D189" s="35"/>
      <c r="E189" s="36"/>
    </row>
  </sheetData>
  <mergeCells count="44">
    <mergeCell ref="A188:C188"/>
    <mergeCell ref="A152:E152"/>
    <mergeCell ref="A153:E153"/>
    <mergeCell ref="H152:M152"/>
    <mergeCell ref="A154:E154"/>
    <mergeCell ref="A183:B183"/>
    <mergeCell ref="A184:B184"/>
    <mergeCell ref="C184:D184"/>
    <mergeCell ref="A151:E151"/>
    <mergeCell ref="A108:B108"/>
    <mergeCell ref="C108:D108"/>
    <mergeCell ref="A112:C112"/>
    <mergeCell ref="A113:E113"/>
    <mergeCell ref="A114:E114"/>
    <mergeCell ref="A115:E115"/>
    <mergeCell ref="A116:E116"/>
    <mergeCell ref="A143:B143"/>
    <mergeCell ref="A144:B144"/>
    <mergeCell ref="C144:D144"/>
    <mergeCell ref="A148:C148"/>
    <mergeCell ref="A107:B107"/>
    <mergeCell ref="H40:M40"/>
    <mergeCell ref="A42:E42"/>
    <mergeCell ref="A70:B70"/>
    <mergeCell ref="A71:B71"/>
    <mergeCell ref="C71:D71"/>
    <mergeCell ref="A75:C75"/>
    <mergeCell ref="A41:E41"/>
    <mergeCell ref="A77:E77"/>
    <mergeCell ref="A78:E78"/>
    <mergeCell ref="A79:E79"/>
    <mergeCell ref="H78:M78"/>
    <mergeCell ref="A80:E80"/>
    <mergeCell ref="A33:B33"/>
    <mergeCell ref="C33:D33"/>
    <mergeCell ref="A37:C37"/>
    <mergeCell ref="A39:E39"/>
    <mergeCell ref="A40:E40"/>
    <mergeCell ref="A32:B32"/>
    <mergeCell ref="A1:E1"/>
    <mergeCell ref="A2:E2"/>
    <mergeCell ref="A3:E3"/>
    <mergeCell ref="H3:M3"/>
    <mergeCell ref="A4:E4"/>
  </mergeCells>
  <pageMargins left="0.9" right="0.511811023622047" top="0.56496062999999996" bottom="0.118110236220472" header="0" footer="0"/>
  <pageSetup paperSize="9" orientation="portrait" horizontalDpi="4294967292" r:id="rId1"/>
  <headerFooter>
    <oddHeader>&amp;R&amp;P จาก &amp;N</oddHeader>
  </headerFooter>
  <rowBreaks count="3" manualBreakCount="3">
    <brk id="37" max="4" man="1"/>
    <brk id="75" max="4" man="1"/>
    <brk id="150" max="4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"/>
  <sheetViews>
    <sheetView view="pageBreakPreview" zoomScaleNormal="100" zoomScaleSheetLayoutView="100" workbookViewId="0">
      <selection activeCell="P25" sqref="P25"/>
    </sheetView>
  </sheetViews>
  <sheetFormatPr defaultRowHeight="14" x14ac:dyDescent="0.3"/>
  <sheetData/>
  <pageMargins left="0.7" right="0.7" top="0.75" bottom="0.75" header="0.3" footer="0.3"/>
  <pageSetup paperSize="9" orientation="portrait" horizontalDpi="4294967293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4" tint="0.39997558519241921"/>
  </sheetPr>
  <dimension ref="A5:M51"/>
  <sheetViews>
    <sheetView view="pageBreakPreview" zoomScaleNormal="120" zoomScaleSheetLayoutView="100" workbookViewId="0">
      <selection activeCell="J13" sqref="J13"/>
    </sheetView>
  </sheetViews>
  <sheetFormatPr defaultColWidth="9" defaultRowHeight="24" x14ac:dyDescent="0.8"/>
  <cols>
    <col min="1" max="1" width="6.08203125" style="32" customWidth="1"/>
    <col min="2" max="2" width="5.58203125" style="89" customWidth="1"/>
    <col min="3" max="3" width="43.08203125" style="32" customWidth="1"/>
    <col min="4" max="4" width="9.58203125" style="32" customWidth="1"/>
    <col min="5" max="5" width="6.83203125" style="32" customWidth="1"/>
    <col min="6" max="6" width="9.83203125" style="32" customWidth="1"/>
    <col min="7" max="16384" width="9" style="32"/>
  </cols>
  <sheetData>
    <row r="5" spans="1:9" ht="8.25" customHeight="1" x14ac:dyDescent="0.8"/>
    <row r="6" spans="1:9" s="83" customFormat="1" ht="36" customHeight="1" x14ac:dyDescent="0.8">
      <c r="A6" s="312" t="s">
        <v>345</v>
      </c>
      <c r="B6" s="312"/>
      <c r="C6" s="312"/>
      <c r="D6" s="312"/>
      <c r="E6" s="312"/>
      <c r="F6" s="312"/>
    </row>
    <row r="7" spans="1:9" s="83" customFormat="1" ht="29.25" customHeight="1" x14ac:dyDescent="0.8">
      <c r="A7" s="313" t="s">
        <v>47</v>
      </c>
      <c r="B7" s="313"/>
      <c r="C7" s="313"/>
      <c r="D7" s="313"/>
      <c r="E7" s="313"/>
      <c r="F7" s="313"/>
    </row>
    <row r="8" spans="1:9" s="84" customFormat="1" ht="26.25" customHeight="1" x14ac:dyDescent="0.3">
      <c r="A8" s="314" t="s">
        <v>212</v>
      </c>
      <c r="B8" s="314"/>
      <c r="C8" s="314"/>
      <c r="D8" s="314"/>
      <c r="E8" s="314"/>
      <c r="F8" s="314"/>
      <c r="I8" s="84" t="s">
        <v>283</v>
      </c>
    </row>
    <row r="9" spans="1:9" s="84" customFormat="1" ht="26.25" customHeight="1" x14ac:dyDescent="0.3">
      <c r="A9" s="315" t="s">
        <v>213</v>
      </c>
      <c r="B9" s="315"/>
      <c r="C9" s="315"/>
      <c r="D9" s="315"/>
      <c r="E9" s="315"/>
      <c r="F9" s="315"/>
      <c r="H9" s="85" t="s">
        <v>214</v>
      </c>
    </row>
    <row r="10" spans="1:9" s="84" customFormat="1" ht="26.25" customHeight="1" x14ac:dyDescent="0.3">
      <c r="A10" s="316" t="s">
        <v>331</v>
      </c>
      <c r="B10" s="316"/>
      <c r="C10" s="316"/>
      <c r="D10" s="316"/>
      <c r="E10" s="316"/>
      <c r="F10" s="316"/>
    </row>
    <row r="11" spans="1:9" s="84" customFormat="1" ht="30.75" customHeight="1" x14ac:dyDescent="0.3">
      <c r="A11" s="316" t="s">
        <v>317</v>
      </c>
      <c r="B11" s="316"/>
      <c r="C11" s="316"/>
      <c r="D11" s="316"/>
      <c r="E11" s="316"/>
      <c r="F11" s="316"/>
    </row>
    <row r="12" spans="1:9" s="89" customFormat="1" ht="9.75" customHeight="1" x14ac:dyDescent="0.8">
      <c r="A12" s="32"/>
      <c r="B12" s="1"/>
      <c r="C12" s="227"/>
      <c r="D12" s="227"/>
      <c r="E12" s="72"/>
      <c r="F12" s="1"/>
    </row>
    <row r="13" spans="1:9" s="89" customFormat="1" ht="22" customHeight="1" x14ac:dyDescent="0.8">
      <c r="A13" s="86"/>
      <c r="B13" s="228" t="s">
        <v>413</v>
      </c>
      <c r="C13" s="88"/>
      <c r="D13" s="88" t="s">
        <v>216</v>
      </c>
      <c r="E13" s="229">
        <f>SUM(E15,E28,E35)</f>
        <v>83</v>
      </c>
      <c r="F13" s="88" t="s">
        <v>217</v>
      </c>
    </row>
    <row r="14" spans="1:9" s="86" customFormat="1" ht="18" customHeight="1" x14ac:dyDescent="0.8">
      <c r="A14" s="89"/>
      <c r="B14" s="230"/>
      <c r="C14" s="230"/>
      <c r="D14" s="230"/>
      <c r="E14" s="231"/>
      <c r="F14" s="89"/>
    </row>
    <row r="15" spans="1:9" s="89" customFormat="1" ht="22" customHeight="1" x14ac:dyDescent="0.8">
      <c r="A15" s="32"/>
      <c r="B15" s="1" t="s">
        <v>286</v>
      </c>
      <c r="C15" s="1"/>
      <c r="D15" s="1"/>
      <c r="E15" s="232">
        <f>'สรุปโครงสร้าง_ส.65A11 สี ทวิ'!N44</f>
        <v>21</v>
      </c>
      <c r="F15" s="1" t="s">
        <v>217</v>
      </c>
    </row>
    <row r="16" spans="1:9" s="89" customFormat="1" ht="22" customHeight="1" x14ac:dyDescent="0.8">
      <c r="A16" s="32"/>
      <c r="B16" s="72">
        <v>1.1000000000000001</v>
      </c>
      <c r="C16" s="233" t="s">
        <v>221</v>
      </c>
      <c r="D16" s="227"/>
      <c r="E16" s="60">
        <f>'สรุปโครงสร้าง_ส. 65 A 1-2 '!N26</f>
        <v>9</v>
      </c>
      <c r="F16" s="1"/>
    </row>
    <row r="17" spans="1:9" s="89" customFormat="1" ht="22" customHeight="1" x14ac:dyDescent="0.8">
      <c r="A17" s="32"/>
      <c r="B17" s="1"/>
      <c r="C17" s="227" t="s">
        <v>222</v>
      </c>
      <c r="D17" s="227"/>
      <c r="E17" s="60">
        <f>'สรุปโครงสร้าง_ส. 65 A 1-2 '!N19</f>
        <v>3</v>
      </c>
      <c r="F17" s="1"/>
    </row>
    <row r="18" spans="1:9" s="89" customFormat="1" ht="22" customHeight="1" x14ac:dyDescent="0.8">
      <c r="A18" s="32"/>
      <c r="B18" s="1"/>
      <c r="C18" s="227" t="s">
        <v>223</v>
      </c>
      <c r="D18" s="227"/>
      <c r="E18" s="60">
        <f>'สรุปโครงสร้าง_ส. 65 A 1-2 '!N25</f>
        <v>6</v>
      </c>
      <c r="F18" s="1"/>
    </row>
    <row r="19" spans="1:9" s="89" customFormat="1" ht="6.75" customHeight="1" x14ac:dyDescent="0.8">
      <c r="A19" s="32"/>
      <c r="B19" s="234"/>
      <c r="C19" s="233"/>
      <c r="D19" s="227"/>
      <c r="E19" s="60"/>
      <c r="F19" s="1"/>
    </row>
    <row r="20" spans="1:9" s="89" customFormat="1" ht="22" customHeight="1" x14ac:dyDescent="0.8">
      <c r="A20" s="32"/>
      <c r="B20" s="72">
        <v>1.2</v>
      </c>
      <c r="C20" s="233" t="s">
        <v>226</v>
      </c>
      <c r="D20" s="227"/>
      <c r="E20" s="60">
        <f>'สรุปโครงสร้าง_ส. 65 A 1-2 '!N34</f>
        <v>9</v>
      </c>
      <c r="F20" s="1"/>
    </row>
    <row r="21" spans="1:9" s="89" customFormat="1" ht="22" customHeight="1" x14ac:dyDescent="0.8">
      <c r="A21" s="32"/>
      <c r="B21" s="1"/>
      <c r="C21" s="227" t="s">
        <v>227</v>
      </c>
      <c r="D21" s="227"/>
      <c r="E21" s="60">
        <f>'สรุปโครงสร้าง_ส. 65 A 1-2 '!N30</f>
        <v>3</v>
      </c>
      <c r="F21" s="1"/>
    </row>
    <row r="22" spans="1:9" s="89" customFormat="1" ht="22" customHeight="1" x14ac:dyDescent="0.8">
      <c r="A22" s="32"/>
      <c r="B22" s="1"/>
      <c r="C22" s="227" t="s">
        <v>228</v>
      </c>
      <c r="D22" s="227"/>
      <c r="E22" s="60">
        <f>'สรุปโครงสร้าง_ส.65A11 สี ทวิ'!N33</f>
        <v>3</v>
      </c>
      <c r="F22" s="1"/>
    </row>
    <row r="23" spans="1:9" s="89" customFormat="1" ht="6" customHeight="1" x14ac:dyDescent="0.8">
      <c r="A23" s="32"/>
      <c r="B23" s="1"/>
      <c r="C23" s="227"/>
      <c r="D23" s="227"/>
      <c r="E23" s="60"/>
      <c r="F23" s="1"/>
    </row>
    <row r="24" spans="1:9" s="89" customFormat="1" ht="22" customHeight="1" x14ac:dyDescent="0.8">
      <c r="A24" s="32"/>
      <c r="B24" s="72">
        <v>1.3</v>
      </c>
      <c r="C24" s="233" t="s">
        <v>230</v>
      </c>
      <c r="D24" s="227"/>
      <c r="E24" s="60">
        <f>'สรุปโครงสร้าง_ส. 65 A 1-2 '!N43</f>
        <v>6</v>
      </c>
      <c r="F24" s="1"/>
    </row>
    <row r="25" spans="1:9" s="89" customFormat="1" ht="22" customHeight="1" x14ac:dyDescent="0.8">
      <c r="A25" s="32"/>
      <c r="B25" s="1"/>
      <c r="C25" s="227" t="s">
        <v>231</v>
      </c>
      <c r="D25" s="227"/>
      <c r="E25" s="60">
        <f>'สรุปโครงสร้าง_ส. 65 A 1-2 '!N38</f>
        <v>3</v>
      </c>
      <c r="F25" s="1"/>
    </row>
    <row r="26" spans="1:9" ht="22" customHeight="1" x14ac:dyDescent="0.8">
      <c r="B26"/>
      <c r="C26" s="227" t="s">
        <v>232</v>
      </c>
      <c r="D26" s="227"/>
      <c r="E26" s="60">
        <f>'สรุปโครงสร้าง_ส. 65 A 1-2 '!N42</f>
        <v>3</v>
      </c>
      <c r="F26" s="6"/>
      <c r="G26"/>
      <c r="H26"/>
      <c r="I26"/>
    </row>
    <row r="27" spans="1:9" ht="12" customHeight="1" x14ac:dyDescent="0.8">
      <c r="B27" s="6"/>
      <c r="C27"/>
      <c r="D27"/>
      <c r="E27" s="235"/>
      <c r="F27"/>
      <c r="G27"/>
      <c r="H27"/>
      <c r="I27"/>
    </row>
    <row r="28" spans="1:9" ht="22" customHeight="1" x14ac:dyDescent="0.8">
      <c r="B28" s="1" t="s">
        <v>287</v>
      </c>
      <c r="C28" s="1"/>
      <c r="D28" s="1"/>
      <c r="E28" s="232">
        <f>SUM(E29:E33)</f>
        <v>56</v>
      </c>
      <c r="F28" s="1" t="s">
        <v>217</v>
      </c>
      <c r="G28"/>
      <c r="H28"/>
      <c r="I28"/>
    </row>
    <row r="29" spans="1:9" ht="22" customHeight="1" x14ac:dyDescent="0.8">
      <c r="B29" s="6">
        <v>2.1</v>
      </c>
      <c r="C29" s="32" t="s">
        <v>288</v>
      </c>
      <c r="E29" s="60">
        <f>'สรุปโครงสร้าง_ส. 65 A 1-2 '!N54</f>
        <v>15</v>
      </c>
      <c r="F29" s="6"/>
      <c r="G29" s="1"/>
      <c r="H29" s="1"/>
      <c r="I29"/>
    </row>
    <row r="30" spans="1:9" ht="22" customHeight="1" x14ac:dyDescent="0.8">
      <c r="B30" s="6">
        <v>2.2000000000000002</v>
      </c>
      <c r="C30" s="32" t="s">
        <v>289</v>
      </c>
      <c r="E30" s="60">
        <f>'สรุปโครงสร้าง_ส. 65 A 1-2 '!N68</f>
        <v>21</v>
      </c>
      <c r="F30" s="6"/>
      <c r="G30" s="6"/>
      <c r="H30"/>
      <c r="I30"/>
    </row>
    <row r="31" spans="1:9" ht="22" customHeight="1" x14ac:dyDescent="0.8">
      <c r="B31" s="6">
        <v>2.2999999999999998</v>
      </c>
      <c r="C31" s="32" t="s">
        <v>290</v>
      </c>
      <c r="E31" s="60">
        <f>'สรุปโครงสร้าง_ส. 65 A 1-2 '!N76</f>
        <v>12</v>
      </c>
      <c r="F31" s="6"/>
      <c r="G31" s="6"/>
      <c r="H31"/>
      <c r="I31"/>
    </row>
    <row r="32" spans="1:9" ht="22" customHeight="1" x14ac:dyDescent="0.8">
      <c r="B32" s="6">
        <v>2.4</v>
      </c>
      <c r="C32" s="32" t="s">
        <v>291</v>
      </c>
      <c r="E32" s="60">
        <f>'สรุปโครงสร้าง_ส. 65 A 1-2 '!N80</f>
        <v>4</v>
      </c>
      <c r="F32" s="6"/>
      <c r="G32" s="6"/>
      <c r="H32"/>
      <c r="I32"/>
    </row>
    <row r="33" spans="2:13" ht="22" customHeight="1" x14ac:dyDescent="0.8">
      <c r="B33" s="6">
        <v>2.5</v>
      </c>
      <c r="C33" s="32" t="s">
        <v>292</v>
      </c>
      <c r="E33" s="60">
        <f>'สรุปโครงสร้าง_ส. 65 A 1-2 '!N84</f>
        <v>4</v>
      </c>
      <c r="F33" s="6"/>
      <c r="G33" s="6"/>
      <c r="H33"/>
      <c r="I33"/>
    </row>
    <row r="34" spans="2:13" ht="11.25" customHeight="1" x14ac:dyDescent="0.8">
      <c r="B34" s="6"/>
      <c r="C34"/>
      <c r="D34"/>
      <c r="E34" s="60"/>
      <c r="F34" s="6"/>
      <c r="G34" s="6"/>
      <c r="H34"/>
      <c r="I34"/>
    </row>
    <row r="35" spans="2:13" ht="22" customHeight="1" x14ac:dyDescent="0.8">
      <c r="B35" s="1" t="s">
        <v>293</v>
      </c>
      <c r="C35" s="1"/>
      <c r="D35" s="1"/>
      <c r="E35" s="232">
        <f>'สรุปโครงสร้าง_ส. 65 A 1-2 '!N93</f>
        <v>6</v>
      </c>
      <c r="F35" s="1" t="s">
        <v>294</v>
      </c>
      <c r="G35" s="236"/>
      <c r="H35"/>
      <c r="I35"/>
    </row>
    <row r="36" spans="2:13" ht="22" customHeight="1" x14ac:dyDescent="0.8">
      <c r="B36" s="6"/>
      <c r="C36"/>
      <c r="D36"/>
      <c r="E36" s="60"/>
      <c r="F36" s="6"/>
      <c r="G36" s="237"/>
      <c r="H36" s="1"/>
      <c r="I36"/>
    </row>
    <row r="37" spans="2:13" ht="22" customHeight="1" x14ac:dyDescent="0.8">
      <c r="B37" s="1" t="s">
        <v>295</v>
      </c>
      <c r="C37" s="1"/>
      <c r="D37" s="1"/>
      <c r="E37" s="60"/>
      <c r="F37" s="6"/>
      <c r="G37"/>
      <c r="H37"/>
      <c r="I37"/>
      <c r="J37"/>
      <c r="K37"/>
      <c r="L37"/>
      <c r="M37"/>
    </row>
    <row r="38" spans="2:13" ht="22" customHeight="1" x14ac:dyDescent="0.8">
      <c r="B38"/>
      <c r="C38"/>
      <c r="D38"/>
      <c r="E38" s="60"/>
      <c r="F38" s="6"/>
      <c r="G38" s="1"/>
      <c r="H38" s="1"/>
      <c r="I38"/>
    </row>
    <row r="39" spans="2:13" ht="22" customHeight="1" x14ac:dyDescent="0.8">
      <c r="E39" s="60"/>
      <c r="F39" s="6"/>
      <c r="G39"/>
      <c r="H39" s="1"/>
      <c r="I39" s="1"/>
    </row>
    <row r="40" spans="2:13" ht="22" customHeight="1" x14ac:dyDescent="0.8">
      <c r="B40" s="311" t="s">
        <v>15</v>
      </c>
      <c r="C40" s="311"/>
      <c r="D40" s="229"/>
      <c r="E40" s="238">
        <f>E35+E28+E15</f>
        <v>83</v>
      </c>
      <c r="F40" s="238" t="s">
        <v>217</v>
      </c>
    </row>
    <row r="41" spans="2:13" ht="22" customHeight="1" x14ac:dyDescent="0.8">
      <c r="B41" s="227"/>
      <c r="C41" s="227"/>
      <c r="D41" s="227"/>
    </row>
    <row r="42" spans="2:13" ht="22" customHeight="1" x14ac:dyDescent="0.8">
      <c r="B42" s="230"/>
      <c r="C42" s="230"/>
      <c r="D42" s="230"/>
    </row>
    <row r="43" spans="2:13" ht="22" customHeight="1" x14ac:dyDescent="0.8">
      <c r="B43" s="230"/>
      <c r="C43" s="86"/>
      <c r="D43" s="86"/>
    </row>
    <row r="44" spans="2:13" ht="22" customHeight="1" x14ac:dyDescent="0.8">
      <c r="C44" s="86"/>
      <c r="D44" s="86"/>
    </row>
    <row r="45" spans="2:13" ht="22" customHeight="1" x14ac:dyDescent="0.8"/>
    <row r="46" spans="2:13" ht="22" customHeight="1" x14ac:dyDescent="0.8"/>
    <row r="47" spans="2:13" ht="22" customHeight="1" x14ac:dyDescent="0.8"/>
    <row r="48" spans="2:13" ht="22" customHeight="1" x14ac:dyDescent="0.8">
      <c r="E48" s="89"/>
      <c r="F48" s="89"/>
    </row>
    <row r="49" spans="1:6" s="89" customFormat="1" ht="22" customHeight="1" x14ac:dyDescent="0.8">
      <c r="A49" s="32"/>
      <c r="C49" s="32"/>
      <c r="D49" s="32"/>
    </row>
    <row r="50" spans="1:6" s="89" customFormat="1" ht="22" customHeight="1" x14ac:dyDescent="0.8">
      <c r="A50" s="32"/>
      <c r="C50" s="32"/>
      <c r="D50" s="32"/>
    </row>
    <row r="51" spans="1:6" s="89" customFormat="1" ht="22" customHeight="1" x14ac:dyDescent="0.8">
      <c r="A51" s="32"/>
      <c r="C51" s="32"/>
      <c r="D51" s="32"/>
      <c r="E51" s="32"/>
      <c r="F51" s="32"/>
    </row>
  </sheetData>
  <mergeCells count="7">
    <mergeCell ref="B40:C40"/>
    <mergeCell ref="A6:F6"/>
    <mergeCell ref="A7:F7"/>
    <mergeCell ref="A8:F8"/>
    <mergeCell ref="A9:F9"/>
    <mergeCell ref="A10:F10"/>
    <mergeCell ref="A11:F11"/>
  </mergeCells>
  <pageMargins left="0.95799999999999996" right="0.39370078740157499" top="0.53740157499999996" bottom="0.39370078740157499" header="0" footer="0"/>
  <pageSetup paperSize="9" scale="98" orientation="portrait" horizontalDpi="4294967293" verticalDpi="12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8" tint="0.59999389629810485"/>
    <pageSetUpPr fitToPage="1"/>
  </sheetPr>
  <dimension ref="A5:P110"/>
  <sheetViews>
    <sheetView view="pageBreakPreview" topLeftCell="A16" zoomScaleNormal="100" zoomScaleSheetLayoutView="100" zoomScalePageLayoutView="130" workbookViewId="0">
      <selection activeCell="R16" sqref="R16"/>
    </sheetView>
  </sheetViews>
  <sheetFormatPr defaultColWidth="8.83203125" defaultRowHeight="24" x14ac:dyDescent="0.8"/>
  <cols>
    <col min="1" max="1" width="3" style="32" customWidth="1"/>
    <col min="2" max="2" width="14.9140625" style="32" customWidth="1"/>
    <col min="3" max="3" width="29.75" style="32" customWidth="1"/>
    <col min="4" max="14" width="4.08203125" style="32" customWidth="1"/>
    <col min="15" max="16384" width="8.83203125" style="32"/>
  </cols>
  <sheetData>
    <row r="5" spans="1:16" s="83" customFormat="1" ht="29.25" customHeight="1" x14ac:dyDescent="0.8">
      <c r="A5" s="312" t="s">
        <v>346</v>
      </c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2"/>
      <c r="M5" s="312"/>
      <c r="N5" s="312"/>
    </row>
    <row r="6" spans="1:16" s="83" customFormat="1" ht="24" customHeight="1" x14ac:dyDescent="0.8">
      <c r="A6" s="313" t="s">
        <v>47</v>
      </c>
      <c r="B6" s="313"/>
      <c r="C6" s="313"/>
      <c r="D6" s="313"/>
      <c r="E6" s="313"/>
      <c r="F6" s="313"/>
      <c r="G6" s="313"/>
      <c r="H6" s="313"/>
      <c r="I6" s="313"/>
      <c r="J6" s="313"/>
      <c r="K6" s="313"/>
      <c r="L6" s="313"/>
      <c r="M6" s="313"/>
      <c r="N6" s="313"/>
    </row>
    <row r="7" spans="1:16" s="1" customFormat="1" ht="27" customHeight="1" x14ac:dyDescent="0.3">
      <c r="A7" s="331" t="s">
        <v>212</v>
      </c>
      <c r="B7" s="331"/>
      <c r="C7" s="331"/>
      <c r="D7" s="331"/>
      <c r="E7" s="331"/>
      <c r="F7" s="331"/>
      <c r="G7" s="331"/>
      <c r="H7" s="331"/>
      <c r="I7" s="331"/>
      <c r="J7" s="331"/>
      <c r="K7" s="331"/>
      <c r="L7" s="331"/>
      <c r="M7" s="331"/>
      <c r="N7" s="331"/>
    </row>
    <row r="8" spans="1:16" s="84" customFormat="1" ht="19.5" customHeight="1" x14ac:dyDescent="0.3">
      <c r="A8" s="332" t="s">
        <v>213</v>
      </c>
      <c r="B8" s="332"/>
      <c r="C8" s="332"/>
      <c r="D8" s="332"/>
      <c r="E8" s="332"/>
      <c r="F8" s="332"/>
      <c r="G8" s="332"/>
      <c r="H8" s="332"/>
      <c r="I8" s="332"/>
      <c r="J8" s="332"/>
      <c r="K8" s="332"/>
      <c r="L8" s="332"/>
      <c r="M8" s="332"/>
      <c r="N8" s="332"/>
      <c r="P8" s="85" t="s">
        <v>214</v>
      </c>
    </row>
    <row r="9" spans="1:16" s="84" customFormat="1" ht="23.25" customHeight="1" x14ac:dyDescent="0.3">
      <c r="A9" s="330" t="s">
        <v>243</v>
      </c>
      <c r="B9" s="330"/>
      <c r="C9" s="330"/>
      <c r="D9" s="330"/>
      <c r="E9" s="330"/>
      <c r="F9" s="330"/>
      <c r="G9" s="330"/>
      <c r="H9" s="330"/>
      <c r="I9" s="330"/>
      <c r="J9" s="330"/>
      <c r="K9" s="330"/>
      <c r="L9" s="330"/>
      <c r="M9" s="330"/>
      <c r="N9" s="330"/>
    </row>
    <row r="10" spans="1:16" s="84" customFormat="1" ht="30.75" customHeight="1" x14ac:dyDescent="0.3">
      <c r="A10" s="330" t="s">
        <v>248</v>
      </c>
      <c r="B10" s="330"/>
      <c r="C10" s="330"/>
      <c r="D10" s="330"/>
      <c r="E10" s="330"/>
      <c r="F10" s="330"/>
      <c r="G10" s="330"/>
      <c r="H10" s="330"/>
      <c r="I10" s="330"/>
      <c r="J10" s="330"/>
      <c r="K10" s="330"/>
      <c r="L10" s="330"/>
      <c r="M10" s="330"/>
      <c r="N10" s="330"/>
    </row>
    <row r="11" spans="1:16" s="89" customFormat="1" ht="18.75" customHeight="1" x14ac:dyDescent="0.8">
      <c r="A11" s="86"/>
      <c r="B11" s="87" t="s">
        <v>414</v>
      </c>
      <c r="C11" s="88"/>
      <c r="G11" s="90" t="s">
        <v>216</v>
      </c>
      <c r="H11" s="90"/>
      <c r="I11" s="90"/>
      <c r="J11" s="319">
        <f>M109</f>
        <v>83</v>
      </c>
      <c r="K11" s="319"/>
      <c r="L11" s="320" t="s">
        <v>217</v>
      </c>
      <c r="M11" s="320"/>
    </row>
    <row r="12" spans="1:16" s="89" customFormat="1" ht="8.25" customHeight="1" x14ac:dyDescent="0.8">
      <c r="A12" s="86"/>
      <c r="B12" s="88"/>
      <c r="C12" s="88"/>
      <c r="D12" s="90"/>
      <c r="E12" s="90"/>
      <c r="F12" s="90"/>
      <c r="H12" s="92"/>
      <c r="I12" s="92"/>
      <c r="K12" s="88"/>
    </row>
    <row r="13" spans="1:16" ht="38.25" customHeight="1" x14ac:dyDescent="0.8">
      <c r="A13" s="321" t="s">
        <v>2</v>
      </c>
      <c r="B13" s="322"/>
      <c r="C13" s="322"/>
      <c r="D13" s="93" t="s">
        <v>3</v>
      </c>
      <c r="E13" s="93" t="s">
        <v>4</v>
      </c>
      <c r="F13" s="93" t="s">
        <v>5</v>
      </c>
      <c r="G13" s="284" t="s">
        <v>415</v>
      </c>
      <c r="H13" s="285" t="s">
        <v>416</v>
      </c>
      <c r="I13" s="286" t="s">
        <v>417</v>
      </c>
      <c r="J13" s="284" t="s">
        <v>418</v>
      </c>
      <c r="K13" s="285" t="s">
        <v>419</v>
      </c>
      <c r="L13" s="96"/>
      <c r="M13" s="97" t="s">
        <v>15</v>
      </c>
    </row>
    <row r="14" spans="1:16" ht="25" customHeight="1" x14ac:dyDescent="0.8">
      <c r="A14" s="98" t="s">
        <v>218</v>
      </c>
      <c r="B14" s="99" t="s">
        <v>219</v>
      </c>
      <c r="C14" s="100"/>
      <c r="D14" s="101"/>
      <c r="E14" s="101"/>
      <c r="F14" s="102"/>
      <c r="G14" s="103"/>
      <c r="H14" s="104"/>
      <c r="I14" s="105"/>
      <c r="J14" s="103"/>
      <c r="K14" s="104"/>
      <c r="L14" s="105"/>
      <c r="M14" s="106"/>
    </row>
    <row r="15" spans="1:16" ht="25" customHeight="1" x14ac:dyDescent="0.8">
      <c r="A15" s="207" t="s">
        <v>220</v>
      </c>
      <c r="B15" s="323" t="s">
        <v>221</v>
      </c>
      <c r="C15" s="323"/>
      <c r="D15" s="323"/>
      <c r="E15" s="323"/>
      <c r="F15" s="108"/>
      <c r="G15" s="109"/>
      <c r="H15" s="110"/>
      <c r="I15" s="111"/>
      <c r="J15" s="109"/>
      <c r="K15" s="110"/>
      <c r="L15" s="111"/>
      <c r="M15" s="112"/>
    </row>
    <row r="16" spans="1:16" ht="25" customHeight="1" x14ac:dyDescent="0.8">
      <c r="A16" s="107"/>
      <c r="B16" s="324" t="s">
        <v>222</v>
      </c>
      <c r="C16" s="325"/>
      <c r="D16" s="325"/>
      <c r="E16" s="325"/>
      <c r="F16" s="326"/>
      <c r="G16" s="109"/>
      <c r="H16" s="110"/>
      <c r="I16" s="111"/>
      <c r="J16" s="109"/>
      <c r="K16" s="110"/>
      <c r="L16" s="111"/>
      <c r="M16" s="112"/>
    </row>
    <row r="17" spans="1:14" ht="25" customHeight="1" x14ac:dyDescent="0.8">
      <c r="A17" s="107"/>
      <c r="B17" s="113" t="s">
        <v>122</v>
      </c>
      <c r="C17" s="114" t="s">
        <v>185</v>
      </c>
      <c r="D17" s="113">
        <v>3</v>
      </c>
      <c r="E17" s="113">
        <v>0</v>
      </c>
      <c r="F17" s="113">
        <v>3</v>
      </c>
      <c r="G17" s="109"/>
      <c r="H17" s="110"/>
      <c r="I17" s="111"/>
      <c r="J17" s="109"/>
      <c r="K17" s="110">
        <v>3</v>
      </c>
      <c r="L17" s="111"/>
      <c r="M17" s="112">
        <f t="shared" ref="M17:M23" si="0">SUM(G17:L17)</f>
        <v>3</v>
      </c>
    </row>
    <row r="18" spans="1:14" ht="25" customHeight="1" x14ac:dyDescent="0.8">
      <c r="A18" s="107"/>
      <c r="B18" s="115"/>
      <c r="C18" s="116"/>
      <c r="D18" s="117"/>
      <c r="E18" s="117"/>
      <c r="F18" s="117"/>
      <c r="G18" s="109"/>
      <c r="H18" s="110"/>
      <c r="I18" s="111"/>
      <c r="J18" s="109"/>
      <c r="K18" s="110"/>
      <c r="L18" s="111"/>
      <c r="M18" s="112"/>
    </row>
    <row r="19" spans="1:14" ht="25" customHeight="1" x14ac:dyDescent="0.9">
      <c r="A19" s="107"/>
      <c r="B19" s="115"/>
      <c r="C19" s="116"/>
      <c r="D19" s="117"/>
      <c r="E19" s="117"/>
      <c r="F19" s="117"/>
      <c r="G19" s="109"/>
      <c r="H19" s="110"/>
      <c r="I19" s="111"/>
      <c r="J19" s="109"/>
      <c r="K19" s="110"/>
      <c r="L19" s="111"/>
      <c r="M19" s="112"/>
      <c r="N19" s="118">
        <f>SUM(M17:M19)</f>
        <v>3</v>
      </c>
    </row>
    <row r="20" spans="1:14" ht="25" customHeight="1" x14ac:dyDescent="0.8">
      <c r="A20" s="107"/>
      <c r="B20" s="324" t="s">
        <v>223</v>
      </c>
      <c r="C20" s="325"/>
      <c r="D20" s="325"/>
      <c r="E20" s="326"/>
      <c r="F20" s="117"/>
      <c r="G20" s="109"/>
      <c r="H20" s="110"/>
      <c r="I20" s="111"/>
      <c r="J20" s="109"/>
      <c r="K20" s="110"/>
      <c r="L20" s="111"/>
      <c r="M20" s="114"/>
    </row>
    <row r="21" spans="1:14" ht="25" customHeight="1" x14ac:dyDescent="0.8">
      <c r="A21" s="107"/>
      <c r="B21" s="113" t="s">
        <v>102</v>
      </c>
      <c r="C21" s="114" t="s">
        <v>69</v>
      </c>
      <c r="D21" s="113">
        <v>2</v>
      </c>
      <c r="E21" s="113">
        <v>2</v>
      </c>
      <c r="F21" s="113">
        <v>3</v>
      </c>
      <c r="G21" s="109">
        <v>3</v>
      </c>
      <c r="H21" s="110"/>
      <c r="I21" s="111"/>
      <c r="J21" s="109"/>
      <c r="K21" s="110"/>
      <c r="L21" s="111"/>
      <c r="M21" s="112">
        <f t="shared" si="0"/>
        <v>3</v>
      </c>
    </row>
    <row r="22" spans="1:14" ht="25" customHeight="1" x14ac:dyDescent="0.8">
      <c r="A22" s="107"/>
      <c r="B22" s="113" t="s">
        <v>123</v>
      </c>
      <c r="C22" s="114" t="s">
        <v>70</v>
      </c>
      <c r="D22" s="113">
        <v>0</v>
      </c>
      <c r="E22" s="113">
        <v>2</v>
      </c>
      <c r="F22" s="113">
        <v>1</v>
      </c>
      <c r="G22" s="109"/>
      <c r="H22" s="110"/>
      <c r="I22" s="111"/>
      <c r="J22" s="109"/>
      <c r="K22" s="110">
        <v>1</v>
      </c>
      <c r="L22" s="111"/>
      <c r="M22" s="112">
        <f t="shared" si="0"/>
        <v>1</v>
      </c>
    </row>
    <row r="23" spans="1:14" ht="25" customHeight="1" x14ac:dyDescent="0.8">
      <c r="A23" s="107"/>
      <c r="B23" s="113" t="s">
        <v>124</v>
      </c>
      <c r="C23" s="114" t="s">
        <v>224</v>
      </c>
      <c r="D23" s="113">
        <v>1</v>
      </c>
      <c r="E23" s="113">
        <v>2</v>
      </c>
      <c r="F23" s="113">
        <v>2</v>
      </c>
      <c r="G23" s="109"/>
      <c r="H23" s="110"/>
      <c r="I23" s="111"/>
      <c r="J23" s="109"/>
      <c r="K23" s="110">
        <v>2</v>
      </c>
      <c r="L23" s="111"/>
      <c r="M23" s="112">
        <f t="shared" si="0"/>
        <v>2</v>
      </c>
    </row>
    <row r="24" spans="1:14" ht="25" customHeight="1" x14ac:dyDescent="0.8">
      <c r="A24" s="107"/>
      <c r="B24" s="119"/>
      <c r="C24" s="120"/>
      <c r="D24" s="119"/>
      <c r="E24" s="119"/>
      <c r="F24" s="119"/>
      <c r="G24" s="109"/>
      <c r="H24" s="110"/>
      <c r="I24" s="111"/>
      <c r="J24" s="109"/>
      <c r="K24" s="110"/>
      <c r="L24" s="111"/>
      <c r="M24" s="112"/>
    </row>
    <row r="25" spans="1:14" ht="25" customHeight="1" x14ac:dyDescent="0.9">
      <c r="A25" s="107"/>
      <c r="B25" s="121"/>
      <c r="C25" s="122"/>
      <c r="D25" s="123"/>
      <c r="E25" s="123"/>
      <c r="F25" s="123"/>
      <c r="G25" s="109"/>
      <c r="H25" s="110"/>
      <c r="I25" s="111"/>
      <c r="J25" s="109"/>
      <c r="K25" s="110"/>
      <c r="L25" s="111"/>
      <c r="M25" s="112"/>
      <c r="N25" s="118">
        <f>SUM(M21:M25)</f>
        <v>6</v>
      </c>
    </row>
    <row r="26" spans="1:14" ht="25" customHeight="1" thickBot="1" x14ac:dyDescent="0.95">
      <c r="A26" s="107"/>
      <c r="B26" s="121"/>
      <c r="C26" s="122"/>
      <c r="D26" s="123"/>
      <c r="E26" s="123"/>
      <c r="F26" s="123"/>
      <c r="G26" s="109"/>
      <c r="H26" s="110"/>
      <c r="I26" s="111"/>
      <c r="J26" s="109"/>
      <c r="K26" s="110"/>
      <c r="L26" s="111"/>
      <c r="M26" s="124"/>
      <c r="N26" s="125">
        <f>SUM(M16:M25)</f>
        <v>9</v>
      </c>
    </row>
    <row r="27" spans="1:14" ht="25" customHeight="1" thickTop="1" x14ac:dyDescent="0.8">
      <c r="A27" s="207" t="s">
        <v>225</v>
      </c>
      <c r="B27" s="323" t="s">
        <v>226</v>
      </c>
      <c r="C27" s="323"/>
      <c r="D27" s="323"/>
      <c r="E27" s="323"/>
      <c r="F27" s="108"/>
      <c r="G27" s="109"/>
      <c r="H27" s="110"/>
      <c r="I27" s="111"/>
      <c r="J27" s="109"/>
      <c r="K27" s="110"/>
      <c r="L27" s="111"/>
      <c r="M27" s="114"/>
    </row>
    <row r="28" spans="1:14" ht="25" customHeight="1" x14ac:dyDescent="0.8">
      <c r="A28" s="107"/>
      <c r="B28" s="327" t="s">
        <v>227</v>
      </c>
      <c r="C28" s="328"/>
      <c r="D28" s="328"/>
      <c r="E28" s="329"/>
      <c r="F28" s="117"/>
      <c r="G28" s="109"/>
      <c r="H28" s="110"/>
      <c r="I28" s="111"/>
      <c r="J28" s="109"/>
      <c r="K28" s="110"/>
      <c r="L28" s="111"/>
      <c r="M28" s="114"/>
    </row>
    <row r="29" spans="1:14" ht="25" customHeight="1" x14ac:dyDescent="0.8">
      <c r="A29" s="107"/>
      <c r="B29" s="126" t="s">
        <v>105</v>
      </c>
      <c r="C29" s="127" t="s">
        <v>334</v>
      </c>
      <c r="D29" s="119">
        <v>2</v>
      </c>
      <c r="E29" s="119">
        <v>2</v>
      </c>
      <c r="F29" s="119">
        <v>3</v>
      </c>
      <c r="G29" s="109">
        <v>3</v>
      </c>
      <c r="H29" s="110"/>
      <c r="I29" s="111"/>
      <c r="J29" s="109"/>
      <c r="K29" s="110"/>
      <c r="L29" s="111"/>
      <c r="M29" s="112">
        <f t="shared" ref="M29:M32" si="1">SUM(G29:L29)</f>
        <v>3</v>
      </c>
    </row>
    <row r="30" spans="1:14" ht="25" customHeight="1" x14ac:dyDescent="0.9">
      <c r="A30" s="107"/>
      <c r="B30" s="121"/>
      <c r="C30" s="122"/>
      <c r="D30" s="123"/>
      <c r="E30" s="123"/>
      <c r="F30" s="123"/>
      <c r="G30" s="109"/>
      <c r="H30" s="110"/>
      <c r="I30" s="111"/>
      <c r="J30" s="109"/>
      <c r="K30" s="110"/>
      <c r="L30" s="111"/>
      <c r="M30" s="112"/>
      <c r="N30" s="118">
        <f>SUM(M29:M30)</f>
        <v>3</v>
      </c>
    </row>
    <row r="31" spans="1:14" ht="25" customHeight="1" x14ac:dyDescent="0.8">
      <c r="A31" s="107"/>
      <c r="B31" s="327" t="s">
        <v>228</v>
      </c>
      <c r="C31" s="328"/>
      <c r="D31" s="328"/>
      <c r="E31" s="329"/>
      <c r="F31" s="123"/>
      <c r="G31" s="109"/>
      <c r="H31" s="110"/>
      <c r="I31" s="111"/>
      <c r="J31" s="109"/>
      <c r="K31" s="110"/>
      <c r="L31" s="111"/>
      <c r="M31" s="114"/>
    </row>
    <row r="32" spans="1:14" ht="25" customHeight="1" x14ac:dyDescent="0.8">
      <c r="A32" s="107"/>
      <c r="B32" s="63" t="s">
        <v>147</v>
      </c>
      <c r="C32" s="66" t="s">
        <v>311</v>
      </c>
      <c r="D32" s="63">
        <v>3</v>
      </c>
      <c r="E32" s="63">
        <v>0</v>
      </c>
      <c r="F32" s="63">
        <v>3</v>
      </c>
      <c r="G32" s="109"/>
      <c r="H32" s="110"/>
      <c r="I32" s="111"/>
      <c r="J32" s="109"/>
      <c r="K32" s="110">
        <v>3</v>
      </c>
      <c r="L32" s="111"/>
      <c r="M32" s="112">
        <f t="shared" si="1"/>
        <v>3</v>
      </c>
    </row>
    <row r="33" spans="1:14" ht="25" customHeight="1" x14ac:dyDescent="0.9">
      <c r="A33" s="107"/>
      <c r="B33" s="113"/>
      <c r="C33" s="114"/>
      <c r="D33" s="113"/>
      <c r="E33" s="113"/>
      <c r="F33" s="113"/>
      <c r="G33" s="109"/>
      <c r="H33" s="110"/>
      <c r="I33" s="111"/>
      <c r="J33" s="109"/>
      <c r="K33" s="110"/>
      <c r="L33" s="111"/>
      <c r="M33" s="112"/>
      <c r="N33" s="118">
        <f>SUM(M32:M33)</f>
        <v>3</v>
      </c>
    </row>
    <row r="34" spans="1:14" ht="25" customHeight="1" thickBot="1" x14ac:dyDescent="0.95">
      <c r="A34" s="107"/>
      <c r="B34" s="128"/>
      <c r="C34" s="129"/>
      <c r="D34" s="128"/>
      <c r="E34" s="128"/>
      <c r="F34" s="128"/>
      <c r="G34" s="109"/>
      <c r="H34" s="110"/>
      <c r="I34" s="111"/>
      <c r="J34" s="109"/>
      <c r="K34" s="110"/>
      <c r="L34" s="111"/>
      <c r="M34" s="124"/>
      <c r="N34" s="125">
        <f>SUM(N29:N33)</f>
        <v>6</v>
      </c>
    </row>
    <row r="35" spans="1:14" ht="25" customHeight="1" thickTop="1" x14ac:dyDescent="0.8">
      <c r="A35" s="207" t="s">
        <v>229</v>
      </c>
      <c r="B35" s="130" t="s">
        <v>230</v>
      </c>
      <c r="C35" s="130"/>
      <c r="D35" s="130"/>
      <c r="E35" s="130"/>
      <c r="F35" s="108"/>
      <c r="G35" s="109"/>
      <c r="H35" s="110"/>
      <c r="I35" s="111"/>
      <c r="J35" s="109"/>
      <c r="K35" s="110"/>
      <c r="L35" s="111"/>
      <c r="M35" s="114"/>
    </row>
    <row r="36" spans="1:14" ht="25" customHeight="1" x14ac:dyDescent="0.8">
      <c r="A36" s="107"/>
      <c r="B36" s="327" t="s">
        <v>231</v>
      </c>
      <c r="C36" s="328"/>
      <c r="D36" s="328"/>
      <c r="E36" s="329"/>
      <c r="F36" s="117"/>
      <c r="G36" s="109"/>
      <c r="H36" s="110"/>
      <c r="I36" s="111"/>
      <c r="J36" s="109"/>
      <c r="K36" s="110"/>
      <c r="L36" s="111"/>
      <c r="M36" s="114"/>
    </row>
    <row r="37" spans="1:14" ht="25" customHeight="1" x14ac:dyDescent="0.8">
      <c r="A37" s="107"/>
      <c r="B37" s="113" t="s">
        <v>125</v>
      </c>
      <c r="C37" s="114" t="s">
        <v>211</v>
      </c>
      <c r="D37" s="113">
        <v>3</v>
      </c>
      <c r="E37" s="113">
        <v>0</v>
      </c>
      <c r="F37" s="113">
        <v>3</v>
      </c>
      <c r="G37" s="109"/>
      <c r="H37" s="110"/>
      <c r="I37" s="111"/>
      <c r="J37" s="109"/>
      <c r="K37" s="110">
        <v>3</v>
      </c>
      <c r="L37" s="111"/>
      <c r="M37" s="112">
        <f t="shared" ref="M37" si="2">SUM(G37:L37)</f>
        <v>3</v>
      </c>
    </row>
    <row r="38" spans="1:14" ht="25" customHeight="1" x14ac:dyDescent="0.9">
      <c r="A38" s="107"/>
      <c r="B38" s="131"/>
      <c r="C38" s="132"/>
      <c r="D38" s="131"/>
      <c r="E38" s="131"/>
      <c r="F38" s="131"/>
      <c r="G38" s="109"/>
      <c r="H38" s="110"/>
      <c r="I38" s="111"/>
      <c r="J38" s="109"/>
      <c r="K38" s="110"/>
      <c r="L38" s="111"/>
      <c r="M38" s="112"/>
      <c r="N38" s="118">
        <f>SUM(M37:M38)</f>
        <v>3</v>
      </c>
    </row>
    <row r="39" spans="1:14" ht="25" customHeight="1" x14ac:dyDescent="0.8">
      <c r="A39" s="107"/>
      <c r="B39" s="327" t="s">
        <v>232</v>
      </c>
      <c r="C39" s="328"/>
      <c r="D39" s="328"/>
      <c r="E39" s="329"/>
      <c r="F39" s="117"/>
      <c r="G39" s="109"/>
      <c r="H39" s="110"/>
      <c r="I39" s="111"/>
      <c r="J39" s="109"/>
      <c r="K39" s="110"/>
      <c r="L39" s="111"/>
      <c r="M39" s="114"/>
    </row>
    <row r="40" spans="1:14" ht="25" customHeight="1" x14ac:dyDescent="0.8">
      <c r="A40" s="107"/>
      <c r="B40" s="113" t="s">
        <v>244</v>
      </c>
      <c r="C40" s="114" t="s">
        <v>72</v>
      </c>
      <c r="D40" s="113">
        <v>2</v>
      </c>
      <c r="E40" s="113">
        <v>0</v>
      </c>
      <c r="F40" s="113">
        <v>2</v>
      </c>
      <c r="G40" s="109">
        <v>2</v>
      </c>
      <c r="H40" s="110"/>
      <c r="I40" s="111"/>
      <c r="J40" s="109"/>
      <c r="K40" s="110"/>
      <c r="L40" s="111"/>
      <c r="M40" s="112">
        <f t="shared" ref="M40:M41" si="3">SUM(G40:L40)</f>
        <v>2</v>
      </c>
    </row>
    <row r="41" spans="1:14" ht="25" customHeight="1" x14ac:dyDescent="0.8">
      <c r="A41" s="107"/>
      <c r="B41" s="131" t="s">
        <v>126</v>
      </c>
      <c r="C41" s="132" t="s">
        <v>93</v>
      </c>
      <c r="D41" s="131">
        <v>0</v>
      </c>
      <c r="E41" s="131">
        <v>2</v>
      </c>
      <c r="F41" s="131">
        <v>1</v>
      </c>
      <c r="G41" s="109"/>
      <c r="H41" s="110"/>
      <c r="I41" s="111"/>
      <c r="J41" s="109"/>
      <c r="K41" s="110">
        <v>1</v>
      </c>
      <c r="L41" s="111"/>
      <c r="M41" s="112">
        <f t="shared" si="3"/>
        <v>1</v>
      </c>
    </row>
    <row r="42" spans="1:14" ht="25" customHeight="1" x14ac:dyDescent="0.9">
      <c r="A42" s="107"/>
      <c r="B42" s="119"/>
      <c r="C42" s="120"/>
      <c r="D42" s="119"/>
      <c r="E42" s="119"/>
      <c r="F42" s="119"/>
      <c r="G42" s="109"/>
      <c r="H42" s="110"/>
      <c r="I42" s="111"/>
      <c r="J42" s="109"/>
      <c r="K42" s="110"/>
      <c r="L42" s="111"/>
      <c r="M42" s="112"/>
      <c r="N42" s="118">
        <f>SUM(M40:M42)</f>
        <v>3</v>
      </c>
    </row>
    <row r="43" spans="1:14" ht="25" customHeight="1" thickBot="1" x14ac:dyDescent="0.95">
      <c r="A43" s="107"/>
      <c r="B43" s="133"/>
      <c r="C43" s="133"/>
      <c r="D43" s="124"/>
      <c r="E43" s="124"/>
      <c r="F43" s="108"/>
      <c r="G43" s="109"/>
      <c r="H43" s="110"/>
      <c r="I43" s="111"/>
      <c r="J43" s="109"/>
      <c r="K43" s="110"/>
      <c r="L43" s="111"/>
      <c r="M43" s="124"/>
      <c r="N43" s="125">
        <f>SUM(M36:M42)</f>
        <v>6</v>
      </c>
    </row>
    <row r="44" spans="1:14" ht="25" customHeight="1" thickTop="1" thickBot="1" x14ac:dyDescent="0.85">
      <c r="A44" s="134"/>
      <c r="B44" s="135"/>
      <c r="C44" s="136"/>
      <c r="D44" s="135"/>
      <c r="E44" s="135"/>
      <c r="F44" s="137"/>
      <c r="G44" s="138"/>
      <c r="H44" s="138"/>
      <c r="I44" s="138"/>
      <c r="J44" s="138"/>
      <c r="K44" s="138"/>
      <c r="L44" s="138"/>
      <c r="M44" s="139"/>
      <c r="N44" s="140">
        <f>SUM(N43,N34,N26)</f>
        <v>21</v>
      </c>
    </row>
    <row r="45" spans="1:14" s="6" customFormat="1" ht="25" customHeight="1" thickTop="1" x14ac:dyDescent="0.3">
      <c r="A45" s="141" t="s">
        <v>233</v>
      </c>
      <c r="B45" s="142" t="s">
        <v>234</v>
      </c>
      <c r="C45" s="143"/>
      <c r="D45" s="144"/>
      <c r="E45" s="144"/>
      <c r="F45" s="145"/>
      <c r="G45" s="146"/>
      <c r="H45" s="147"/>
      <c r="I45" s="148"/>
      <c r="J45" s="146"/>
      <c r="K45" s="147"/>
      <c r="L45" s="148"/>
      <c r="M45" s="149"/>
    </row>
    <row r="46" spans="1:14" s="6" customFormat="1" ht="25" customHeight="1" x14ac:dyDescent="0.3">
      <c r="A46" s="206" t="s">
        <v>235</v>
      </c>
      <c r="B46" s="150"/>
      <c r="C46" s="150"/>
      <c r="D46" s="124"/>
      <c r="E46" s="124"/>
      <c r="F46" s="108"/>
      <c r="G46" s="109"/>
      <c r="H46" s="110"/>
      <c r="I46" s="111"/>
      <c r="J46" s="109"/>
      <c r="K46" s="110"/>
      <c r="L46" s="111"/>
      <c r="M46" s="112"/>
    </row>
    <row r="47" spans="1:14" s="156" customFormat="1" ht="25" customHeight="1" x14ac:dyDescent="0.3">
      <c r="A47" s="151"/>
      <c r="B47" s="63" t="s">
        <v>106</v>
      </c>
      <c r="C47" s="66" t="s">
        <v>19</v>
      </c>
      <c r="D47" s="113">
        <v>3</v>
      </c>
      <c r="E47" s="113">
        <v>0</v>
      </c>
      <c r="F47" s="113">
        <v>3</v>
      </c>
      <c r="G47" s="152">
        <v>3</v>
      </c>
      <c r="H47" s="153"/>
      <c r="I47" s="154"/>
      <c r="J47" s="152"/>
      <c r="K47" s="153"/>
      <c r="L47" s="154"/>
      <c r="M47" s="155">
        <f>SUM(G47:L47)</f>
        <v>3</v>
      </c>
    </row>
    <row r="48" spans="1:14" s="156" customFormat="1" ht="25" customHeight="1" x14ac:dyDescent="0.8">
      <c r="A48" s="151"/>
      <c r="B48" s="64" t="s">
        <v>108</v>
      </c>
      <c r="C48" s="65" t="s">
        <v>210</v>
      </c>
      <c r="D48" s="113">
        <v>2</v>
      </c>
      <c r="E48" s="113">
        <v>2</v>
      </c>
      <c r="F48" s="113">
        <v>3</v>
      </c>
      <c r="G48" s="152">
        <v>3</v>
      </c>
      <c r="H48" s="153"/>
      <c r="I48" s="154"/>
      <c r="J48" s="152"/>
      <c r="K48" s="153"/>
      <c r="L48" s="154"/>
      <c r="M48" s="155">
        <f t="shared" ref="M48:M52" si="4">SUM(G48:L48)</f>
        <v>3</v>
      </c>
    </row>
    <row r="49" spans="1:14" s="156" customFormat="1" ht="25" customHeight="1" x14ac:dyDescent="0.3">
      <c r="A49" s="151"/>
      <c r="B49" s="63" t="s">
        <v>107</v>
      </c>
      <c r="C49" s="62" t="s">
        <v>52</v>
      </c>
      <c r="D49" s="113">
        <v>1</v>
      </c>
      <c r="E49" s="113">
        <v>0</v>
      </c>
      <c r="F49" s="113">
        <v>1</v>
      </c>
      <c r="G49" s="152">
        <v>1</v>
      </c>
      <c r="H49" s="153"/>
      <c r="I49" s="154"/>
      <c r="J49" s="152"/>
      <c r="K49" s="153"/>
      <c r="L49" s="154"/>
      <c r="M49" s="155">
        <f t="shared" si="4"/>
        <v>1</v>
      </c>
    </row>
    <row r="50" spans="1:14" s="156" customFormat="1" ht="25" customHeight="1" x14ac:dyDescent="0.3">
      <c r="A50" s="151"/>
      <c r="B50" s="63" t="s">
        <v>109</v>
      </c>
      <c r="C50" s="66" t="s">
        <v>335</v>
      </c>
      <c r="D50" s="119">
        <v>2</v>
      </c>
      <c r="E50" s="119">
        <v>2</v>
      </c>
      <c r="F50" s="119">
        <v>3</v>
      </c>
      <c r="G50" s="152">
        <v>3</v>
      </c>
      <c r="H50" s="153"/>
      <c r="I50" s="154"/>
      <c r="J50" s="152"/>
      <c r="K50" s="153"/>
      <c r="L50" s="154"/>
      <c r="M50" s="155">
        <f t="shared" si="4"/>
        <v>3</v>
      </c>
    </row>
    <row r="51" spans="1:14" s="156" customFormat="1" ht="25" customHeight="1" x14ac:dyDescent="0.3">
      <c r="A51" s="151"/>
      <c r="B51" s="61" t="s">
        <v>246</v>
      </c>
      <c r="C51" s="62" t="s">
        <v>336</v>
      </c>
      <c r="D51" s="119">
        <v>1</v>
      </c>
      <c r="E51" s="119">
        <v>2</v>
      </c>
      <c r="F51" s="119">
        <v>2</v>
      </c>
      <c r="G51" s="152"/>
      <c r="H51" s="153"/>
      <c r="I51" s="154"/>
      <c r="J51" s="152">
        <v>2</v>
      </c>
      <c r="K51" s="153"/>
      <c r="L51" s="154"/>
      <c r="M51" s="155">
        <f t="shared" si="4"/>
        <v>2</v>
      </c>
    </row>
    <row r="52" spans="1:14" s="156" customFormat="1" ht="25" customHeight="1" x14ac:dyDescent="0.3">
      <c r="A52" s="151"/>
      <c r="B52" s="63" t="s">
        <v>127</v>
      </c>
      <c r="C52" s="62" t="s">
        <v>20</v>
      </c>
      <c r="D52" s="159">
        <v>3</v>
      </c>
      <c r="E52" s="159">
        <v>0</v>
      </c>
      <c r="F52" s="159">
        <v>3</v>
      </c>
      <c r="G52" s="152"/>
      <c r="H52" s="153"/>
      <c r="I52" s="154"/>
      <c r="J52" s="152"/>
      <c r="K52" s="153">
        <v>3</v>
      </c>
      <c r="L52" s="154"/>
      <c r="M52" s="155">
        <f t="shared" si="4"/>
        <v>3</v>
      </c>
    </row>
    <row r="53" spans="1:14" s="156" customFormat="1" ht="25" customHeight="1" x14ac:dyDescent="0.3">
      <c r="A53" s="151"/>
      <c r="B53" s="160"/>
      <c r="C53" s="161"/>
      <c r="D53" s="162"/>
      <c r="E53" s="162"/>
      <c r="F53" s="162"/>
      <c r="G53" s="152"/>
      <c r="H53" s="153"/>
      <c r="I53" s="154"/>
      <c r="J53" s="152"/>
      <c r="K53" s="153"/>
      <c r="L53" s="154"/>
      <c r="M53" s="155"/>
    </row>
    <row r="54" spans="1:14" s="156" customFormat="1" ht="25" customHeight="1" x14ac:dyDescent="0.3">
      <c r="A54" s="151"/>
      <c r="B54" s="160"/>
      <c r="C54" s="161"/>
      <c r="D54" s="162"/>
      <c r="E54" s="162"/>
      <c r="F54" s="162"/>
      <c r="G54" s="152"/>
      <c r="H54" s="153"/>
      <c r="I54" s="154"/>
      <c r="J54" s="152"/>
      <c r="K54" s="153"/>
      <c r="L54" s="154"/>
      <c r="M54" s="155"/>
    </row>
    <row r="55" spans="1:14" s="156" customFormat="1" ht="25" customHeight="1" x14ac:dyDescent="0.3">
      <c r="A55" s="151"/>
      <c r="B55" s="157"/>
      <c r="C55" s="158"/>
      <c r="D55" s="159"/>
      <c r="E55" s="159"/>
      <c r="F55" s="159"/>
      <c r="G55" s="152"/>
      <c r="H55" s="153"/>
      <c r="I55" s="154"/>
      <c r="J55" s="152"/>
      <c r="K55" s="153"/>
      <c r="L55" s="154"/>
      <c r="M55" s="155"/>
    </row>
    <row r="56" spans="1:14" s="156" customFormat="1" ht="25" customHeight="1" thickBot="1" x14ac:dyDescent="0.35">
      <c r="A56" s="151"/>
      <c r="B56" s="160"/>
      <c r="C56" s="161"/>
      <c r="D56" s="162"/>
      <c r="E56" s="162"/>
      <c r="F56" s="162"/>
      <c r="G56" s="152"/>
      <c r="H56" s="153"/>
      <c r="I56" s="154"/>
      <c r="J56" s="152"/>
      <c r="K56" s="153"/>
      <c r="L56" s="154"/>
      <c r="M56" s="163"/>
      <c r="N56" s="164">
        <f>SUM(M47:M56)</f>
        <v>15</v>
      </c>
    </row>
    <row r="57" spans="1:14" s="6" customFormat="1" ht="25" customHeight="1" thickTop="1" x14ac:dyDescent="0.3">
      <c r="A57" s="206" t="s">
        <v>236</v>
      </c>
      <c r="B57" s="130"/>
      <c r="C57" s="130"/>
      <c r="D57" s="124"/>
      <c r="E57" s="124"/>
      <c r="F57" s="108"/>
      <c r="G57" s="109"/>
      <c r="H57" s="110"/>
      <c r="I57" s="111"/>
      <c r="J57" s="109"/>
      <c r="K57" s="110"/>
      <c r="L57" s="111"/>
      <c r="M57" s="112"/>
    </row>
    <row r="58" spans="1:14" s="156" customFormat="1" ht="25" customHeight="1" x14ac:dyDescent="0.3">
      <c r="A58" s="151"/>
      <c r="B58" s="63" t="s">
        <v>110</v>
      </c>
      <c r="C58" s="292" t="s">
        <v>48</v>
      </c>
      <c r="D58" s="63">
        <v>2</v>
      </c>
      <c r="E58" s="63">
        <v>3</v>
      </c>
      <c r="F58" s="63">
        <v>3</v>
      </c>
      <c r="G58" s="152">
        <v>3</v>
      </c>
      <c r="H58" s="153"/>
      <c r="I58" s="154"/>
      <c r="J58" s="152"/>
      <c r="K58" s="153"/>
      <c r="L58" s="154"/>
      <c r="M58" s="155">
        <f t="shared" ref="M58:M64" si="5">SUM(G58:L58)</f>
        <v>3</v>
      </c>
    </row>
    <row r="59" spans="1:14" s="156" customFormat="1" ht="25" customHeight="1" x14ac:dyDescent="0.3">
      <c r="A59" s="151"/>
      <c r="B59" s="63" t="s">
        <v>111</v>
      </c>
      <c r="C59" s="62" t="s">
        <v>8</v>
      </c>
      <c r="D59" s="63">
        <v>3</v>
      </c>
      <c r="E59" s="63">
        <v>0</v>
      </c>
      <c r="F59" s="63">
        <v>3</v>
      </c>
      <c r="G59" s="152">
        <v>3</v>
      </c>
      <c r="H59" s="153"/>
      <c r="I59" s="154"/>
      <c r="J59" s="152"/>
      <c r="K59" s="153"/>
      <c r="L59" s="154"/>
      <c r="M59" s="155">
        <f t="shared" si="5"/>
        <v>3</v>
      </c>
    </row>
    <row r="60" spans="1:14" s="156" customFormat="1" ht="25" customHeight="1" x14ac:dyDescent="0.3">
      <c r="A60" s="151"/>
      <c r="B60" s="73" t="s">
        <v>131</v>
      </c>
      <c r="C60" s="293" t="s">
        <v>31</v>
      </c>
      <c r="D60" s="73">
        <v>2</v>
      </c>
      <c r="E60" s="73">
        <v>2</v>
      </c>
      <c r="F60" s="73">
        <v>3</v>
      </c>
      <c r="G60" s="152">
        <v>3</v>
      </c>
      <c r="H60" s="153"/>
      <c r="I60" s="154"/>
      <c r="J60" s="152"/>
      <c r="K60" s="153"/>
      <c r="L60" s="154"/>
      <c r="M60" s="155">
        <f t="shared" si="5"/>
        <v>3</v>
      </c>
    </row>
    <row r="61" spans="1:14" s="156" customFormat="1" ht="25" customHeight="1" x14ac:dyDescent="0.3">
      <c r="A61" s="151"/>
      <c r="B61" s="63" t="s">
        <v>118</v>
      </c>
      <c r="C61" s="62" t="s">
        <v>51</v>
      </c>
      <c r="D61" s="70">
        <v>2</v>
      </c>
      <c r="E61" s="70">
        <v>3</v>
      </c>
      <c r="F61" s="70">
        <v>3</v>
      </c>
      <c r="G61" s="152"/>
      <c r="H61" s="153"/>
      <c r="I61" s="154"/>
      <c r="J61" s="152">
        <v>3</v>
      </c>
      <c r="K61" s="153"/>
      <c r="L61" s="154"/>
      <c r="M61" s="155">
        <f t="shared" si="5"/>
        <v>3</v>
      </c>
    </row>
    <row r="62" spans="1:14" s="156" customFormat="1" ht="25" customHeight="1" x14ac:dyDescent="0.3">
      <c r="A62" s="151"/>
      <c r="B62" s="61" t="s">
        <v>128</v>
      </c>
      <c r="C62" s="62" t="s">
        <v>50</v>
      </c>
      <c r="D62" s="63">
        <v>3</v>
      </c>
      <c r="E62" s="63">
        <v>0</v>
      </c>
      <c r="F62" s="63">
        <v>3</v>
      </c>
      <c r="G62" s="152"/>
      <c r="H62" s="153"/>
      <c r="I62" s="154"/>
      <c r="J62" s="152"/>
      <c r="K62" s="153">
        <v>3</v>
      </c>
      <c r="L62" s="154"/>
      <c r="M62" s="155">
        <f t="shared" si="5"/>
        <v>3</v>
      </c>
    </row>
    <row r="63" spans="1:14" s="156" customFormat="1" ht="25" customHeight="1" x14ac:dyDescent="0.3">
      <c r="A63" s="151"/>
      <c r="B63" s="63" t="s">
        <v>129</v>
      </c>
      <c r="C63" s="62" t="s">
        <v>36</v>
      </c>
      <c r="D63" s="63">
        <v>3</v>
      </c>
      <c r="E63" s="63">
        <v>0</v>
      </c>
      <c r="F63" s="63">
        <v>3</v>
      </c>
      <c r="G63" s="152"/>
      <c r="H63" s="153"/>
      <c r="I63" s="154"/>
      <c r="J63" s="152"/>
      <c r="K63" s="153">
        <v>3</v>
      </c>
      <c r="L63" s="154"/>
      <c r="M63" s="155">
        <f t="shared" si="5"/>
        <v>3</v>
      </c>
    </row>
    <row r="64" spans="1:14" s="156" customFormat="1" ht="25" customHeight="1" x14ac:dyDescent="0.8">
      <c r="A64" s="151"/>
      <c r="B64" s="61" t="s">
        <v>130</v>
      </c>
      <c r="C64" s="293" t="s">
        <v>9</v>
      </c>
      <c r="D64" s="64">
        <v>2</v>
      </c>
      <c r="E64" s="64">
        <v>2</v>
      </c>
      <c r="F64" s="64">
        <v>3</v>
      </c>
      <c r="G64" s="152"/>
      <c r="H64" s="153"/>
      <c r="I64" s="154"/>
      <c r="J64" s="152"/>
      <c r="K64" s="153">
        <v>3</v>
      </c>
      <c r="L64" s="154"/>
      <c r="M64" s="155">
        <f t="shared" si="5"/>
        <v>3</v>
      </c>
    </row>
    <row r="65" spans="1:14" s="156" customFormat="1" ht="25" customHeight="1" x14ac:dyDescent="0.3">
      <c r="A65" s="151"/>
      <c r="B65" s="119"/>
      <c r="C65" s="120"/>
      <c r="D65" s="119"/>
      <c r="E65" s="119"/>
      <c r="F65" s="119"/>
      <c r="G65" s="152"/>
      <c r="H65" s="153"/>
      <c r="I65" s="154"/>
      <c r="J65" s="152"/>
      <c r="K65" s="153"/>
      <c r="L65" s="154"/>
      <c r="M65" s="155"/>
    </row>
    <row r="66" spans="1:14" s="156" customFormat="1" ht="25" customHeight="1" x14ac:dyDescent="0.3">
      <c r="A66" s="151"/>
      <c r="B66" s="113"/>
      <c r="C66" s="114"/>
      <c r="D66" s="113"/>
      <c r="E66" s="113"/>
      <c r="F66" s="113"/>
      <c r="G66" s="152"/>
      <c r="H66" s="153"/>
      <c r="I66" s="154"/>
      <c r="J66" s="152"/>
      <c r="K66" s="153"/>
      <c r="L66" s="154"/>
      <c r="M66" s="155"/>
    </row>
    <row r="67" spans="1:14" s="156" customFormat="1" ht="25" customHeight="1" x14ac:dyDescent="0.3">
      <c r="A67" s="151"/>
      <c r="B67" s="157"/>
      <c r="C67" s="158"/>
      <c r="D67" s="159"/>
      <c r="E67" s="159"/>
      <c r="F67" s="159"/>
      <c r="G67" s="152"/>
      <c r="H67" s="153"/>
      <c r="I67" s="154"/>
      <c r="J67" s="152"/>
      <c r="K67" s="153"/>
      <c r="L67" s="154"/>
      <c r="M67" s="155"/>
    </row>
    <row r="68" spans="1:14" s="156" customFormat="1" ht="25" customHeight="1" x14ac:dyDescent="0.3">
      <c r="A68" s="151"/>
      <c r="B68" s="157"/>
      <c r="C68" s="158"/>
      <c r="D68" s="159"/>
      <c r="E68" s="159"/>
      <c r="F68" s="159"/>
      <c r="G68" s="152"/>
      <c r="H68" s="153"/>
      <c r="I68" s="154"/>
      <c r="J68" s="152"/>
      <c r="K68" s="153"/>
      <c r="L68" s="154"/>
      <c r="M68" s="155"/>
    </row>
    <row r="69" spans="1:14" s="156" customFormat="1" ht="25" customHeight="1" x14ac:dyDescent="0.3">
      <c r="A69" s="151"/>
      <c r="B69" s="157"/>
      <c r="C69" s="158"/>
      <c r="D69" s="159"/>
      <c r="E69" s="159"/>
      <c r="F69" s="159"/>
      <c r="G69" s="152"/>
      <c r="H69" s="153"/>
      <c r="I69" s="154"/>
      <c r="J69" s="152"/>
      <c r="K69" s="153"/>
      <c r="L69" s="154"/>
      <c r="M69" s="155"/>
    </row>
    <row r="70" spans="1:14" s="156" customFormat="1" ht="25" customHeight="1" thickBot="1" x14ac:dyDescent="0.35">
      <c r="A70" s="151"/>
      <c r="B70" s="165"/>
      <c r="C70" s="166"/>
      <c r="D70" s="165"/>
      <c r="E70" s="165"/>
      <c r="F70" s="165"/>
      <c r="G70" s="152"/>
      <c r="H70" s="153"/>
      <c r="I70" s="154"/>
      <c r="J70" s="152"/>
      <c r="K70" s="153"/>
      <c r="L70" s="154"/>
      <c r="M70" s="163"/>
      <c r="N70" s="164">
        <f>SUM(M58:M70)</f>
        <v>21</v>
      </c>
    </row>
    <row r="71" spans="1:14" s="6" customFormat="1" ht="25" customHeight="1" thickTop="1" x14ac:dyDescent="0.3">
      <c r="A71" s="206" t="s">
        <v>237</v>
      </c>
      <c r="B71" s="130"/>
      <c r="C71" s="130"/>
      <c r="D71" s="124"/>
      <c r="E71" s="124"/>
      <c r="F71" s="108"/>
      <c r="G71" s="109"/>
      <c r="H71" s="110"/>
      <c r="I71" s="111"/>
      <c r="J71" s="109"/>
      <c r="K71" s="110"/>
      <c r="L71" s="111"/>
      <c r="M71" s="112"/>
    </row>
    <row r="72" spans="1:14" s="156" customFormat="1" ht="25" customHeight="1" x14ac:dyDescent="0.3">
      <c r="A72" s="151"/>
      <c r="B72" s="73" t="s">
        <v>139</v>
      </c>
      <c r="C72" s="74" t="s">
        <v>85</v>
      </c>
      <c r="D72" s="73">
        <v>2</v>
      </c>
      <c r="E72" s="73">
        <v>3</v>
      </c>
      <c r="F72" s="73">
        <v>3</v>
      </c>
      <c r="G72" s="152">
        <v>3</v>
      </c>
      <c r="H72" s="153"/>
      <c r="I72" s="154"/>
      <c r="J72" s="152"/>
      <c r="K72" s="153"/>
      <c r="L72" s="154"/>
      <c r="M72" s="155">
        <f>SUM(G72:L72)</f>
        <v>3</v>
      </c>
    </row>
    <row r="73" spans="1:14" s="156" customFormat="1" ht="25" customHeight="1" x14ac:dyDescent="0.8">
      <c r="A73" s="151"/>
      <c r="B73" s="64" t="s">
        <v>138</v>
      </c>
      <c r="C73" s="65" t="s">
        <v>87</v>
      </c>
      <c r="D73" s="64">
        <v>2</v>
      </c>
      <c r="E73" s="64">
        <v>3</v>
      </c>
      <c r="F73" s="64">
        <v>3</v>
      </c>
      <c r="G73" s="152"/>
      <c r="H73" s="153">
        <v>3</v>
      </c>
      <c r="I73" s="154"/>
      <c r="J73" s="152"/>
      <c r="K73" s="153"/>
      <c r="L73" s="154"/>
      <c r="M73" s="155">
        <f t="shared" ref="M73:M75" si="6">SUM(G73:L73)</f>
        <v>3</v>
      </c>
    </row>
    <row r="74" spans="1:14" s="156" customFormat="1" ht="25" customHeight="1" x14ac:dyDescent="0.3">
      <c r="A74" s="151"/>
      <c r="B74" s="63" t="s">
        <v>135</v>
      </c>
      <c r="C74" s="66" t="s">
        <v>90</v>
      </c>
      <c r="D74" s="63">
        <v>2</v>
      </c>
      <c r="E74" s="63">
        <v>3</v>
      </c>
      <c r="F74" s="63">
        <v>3</v>
      </c>
      <c r="G74" s="152"/>
      <c r="H74" s="153"/>
      <c r="I74" s="154"/>
      <c r="J74" s="152"/>
      <c r="K74" s="153">
        <v>3</v>
      </c>
      <c r="L74" s="154"/>
      <c r="M74" s="167">
        <f t="shared" si="6"/>
        <v>3</v>
      </c>
    </row>
    <row r="75" spans="1:14" s="156" customFormat="1" ht="25" customHeight="1" x14ac:dyDescent="0.8">
      <c r="A75" s="151"/>
      <c r="B75" s="64" t="s">
        <v>134</v>
      </c>
      <c r="C75" s="65" t="s">
        <v>86</v>
      </c>
      <c r="D75" s="64">
        <v>2</v>
      </c>
      <c r="E75" s="64">
        <v>3</v>
      </c>
      <c r="F75" s="64">
        <v>3</v>
      </c>
      <c r="G75" s="152"/>
      <c r="H75" s="153"/>
      <c r="I75" s="154"/>
      <c r="J75" s="152"/>
      <c r="K75" s="153">
        <v>3</v>
      </c>
      <c r="L75" s="154"/>
      <c r="M75" s="167">
        <f t="shared" si="6"/>
        <v>3</v>
      </c>
    </row>
    <row r="76" spans="1:14" s="156" customFormat="1" ht="25" customHeight="1" x14ac:dyDescent="0.3">
      <c r="A76" s="151"/>
      <c r="B76" s="157"/>
      <c r="C76" s="158"/>
      <c r="D76" s="159"/>
      <c r="E76" s="159"/>
      <c r="F76" s="159"/>
      <c r="G76" s="152"/>
      <c r="H76" s="153"/>
      <c r="I76" s="154"/>
      <c r="J76" s="152"/>
      <c r="K76" s="153"/>
      <c r="L76" s="154"/>
      <c r="M76" s="155"/>
    </row>
    <row r="77" spans="1:14" s="156" customFormat="1" ht="25" customHeight="1" x14ac:dyDescent="0.3">
      <c r="A77" s="151"/>
      <c r="B77" s="157"/>
      <c r="C77" s="158"/>
      <c r="D77" s="159"/>
      <c r="E77" s="159"/>
      <c r="F77" s="159"/>
      <c r="G77" s="152"/>
      <c r="H77" s="153"/>
      <c r="I77" s="154"/>
      <c r="J77" s="152"/>
      <c r="K77" s="153"/>
      <c r="L77" s="154"/>
      <c r="M77" s="155"/>
    </row>
    <row r="78" spans="1:14" s="156" customFormat="1" ht="25" customHeight="1" x14ac:dyDescent="0.3">
      <c r="A78" s="151"/>
      <c r="B78" s="157"/>
      <c r="C78" s="158"/>
      <c r="D78" s="159"/>
      <c r="E78" s="159"/>
      <c r="F78" s="159"/>
      <c r="G78" s="152"/>
      <c r="H78" s="153"/>
      <c r="I78" s="154"/>
      <c r="J78" s="152"/>
      <c r="K78" s="153"/>
      <c r="L78" s="154"/>
      <c r="M78" s="155"/>
    </row>
    <row r="79" spans="1:14" s="156" customFormat="1" ht="25" customHeight="1" x14ac:dyDescent="0.3">
      <c r="A79" s="151"/>
      <c r="B79" s="157"/>
      <c r="C79" s="158"/>
      <c r="D79" s="159"/>
      <c r="E79" s="159"/>
      <c r="F79" s="159"/>
      <c r="G79" s="152"/>
      <c r="H79" s="153"/>
      <c r="I79" s="154"/>
      <c r="J79" s="152"/>
      <c r="K79" s="153"/>
      <c r="L79" s="154"/>
      <c r="M79" s="155"/>
    </row>
    <row r="80" spans="1:14" s="156" customFormat="1" ht="25" customHeight="1" x14ac:dyDescent="0.3">
      <c r="A80" s="151"/>
      <c r="B80" s="157"/>
      <c r="C80" s="158"/>
      <c r="D80" s="159"/>
      <c r="E80" s="159"/>
      <c r="F80" s="159"/>
      <c r="G80" s="152"/>
      <c r="H80" s="153"/>
      <c r="I80" s="154"/>
      <c r="J80" s="152"/>
      <c r="K80" s="153"/>
      <c r="L80" s="154"/>
      <c r="M80" s="155"/>
    </row>
    <row r="81" spans="1:14" s="156" customFormat="1" ht="25" customHeight="1" thickBot="1" x14ac:dyDescent="0.35">
      <c r="A81" s="151"/>
      <c r="B81" s="165"/>
      <c r="C81" s="166"/>
      <c r="D81" s="165"/>
      <c r="E81" s="165"/>
      <c r="F81" s="165"/>
      <c r="G81" s="152"/>
      <c r="H81" s="153"/>
      <c r="I81" s="154"/>
      <c r="J81" s="152"/>
      <c r="K81" s="153"/>
      <c r="L81" s="154"/>
      <c r="M81" s="155"/>
      <c r="N81" s="164">
        <f>SUM(M72:M81)</f>
        <v>12</v>
      </c>
    </row>
    <row r="82" spans="1:14" s="6" customFormat="1" ht="25" customHeight="1" thickTop="1" x14ac:dyDescent="0.3">
      <c r="A82" s="206" t="s">
        <v>238</v>
      </c>
      <c r="B82" s="150"/>
      <c r="C82" s="150"/>
      <c r="D82" s="124"/>
      <c r="E82" s="124"/>
      <c r="F82" s="108"/>
      <c r="G82" s="109"/>
      <c r="H82" s="110"/>
      <c r="I82" s="111"/>
      <c r="J82" s="109"/>
      <c r="K82" s="110"/>
      <c r="L82" s="111"/>
      <c r="M82" s="155"/>
    </row>
    <row r="83" spans="1:14" s="156" customFormat="1" ht="25" customHeight="1" x14ac:dyDescent="0.3">
      <c r="A83" s="151"/>
      <c r="B83" s="63" t="s">
        <v>115</v>
      </c>
      <c r="C83" s="66" t="s">
        <v>78</v>
      </c>
      <c r="D83" s="168">
        <v>0</v>
      </c>
      <c r="E83" s="168">
        <v>10</v>
      </c>
      <c r="F83" s="168">
        <v>2</v>
      </c>
      <c r="G83" s="152"/>
      <c r="H83" s="153">
        <v>2</v>
      </c>
      <c r="I83" s="154"/>
      <c r="J83" s="152"/>
      <c r="K83" s="153"/>
      <c r="L83" s="154"/>
      <c r="M83" s="155">
        <f>SUM(G83:L83)</f>
        <v>2</v>
      </c>
      <c r="N83" s="6"/>
    </row>
    <row r="84" spans="1:14" s="156" customFormat="1" ht="25" customHeight="1" x14ac:dyDescent="0.3">
      <c r="A84" s="151"/>
      <c r="B84" s="63" t="s">
        <v>120</v>
      </c>
      <c r="C84" s="66" t="s">
        <v>79</v>
      </c>
      <c r="D84" s="168">
        <v>0</v>
      </c>
      <c r="E84" s="168">
        <v>10</v>
      </c>
      <c r="F84" s="168">
        <v>2</v>
      </c>
      <c r="G84" s="152"/>
      <c r="H84" s="153"/>
      <c r="I84" s="154"/>
      <c r="J84" s="152">
        <v>2</v>
      </c>
      <c r="K84" s="153"/>
      <c r="L84" s="154"/>
      <c r="M84" s="155">
        <f>SUM(G84:L84)</f>
        <v>2</v>
      </c>
      <c r="N84" s="6"/>
    </row>
    <row r="85" spans="1:14" s="156" customFormat="1" ht="25" customHeight="1" thickBot="1" x14ac:dyDescent="0.35">
      <c r="A85" s="151"/>
      <c r="B85" s="63"/>
      <c r="C85" s="66"/>
      <c r="D85" s="119"/>
      <c r="E85" s="119"/>
      <c r="F85" s="119"/>
      <c r="G85" s="152"/>
      <c r="H85" s="153"/>
      <c r="I85" s="154"/>
      <c r="J85" s="152"/>
      <c r="K85" s="153"/>
      <c r="L85" s="154"/>
      <c r="M85" s="155"/>
      <c r="N85" s="169">
        <f>SUM(M83:M85)</f>
        <v>4</v>
      </c>
    </row>
    <row r="86" spans="1:14" s="156" customFormat="1" ht="25" customHeight="1" thickTop="1" x14ac:dyDescent="0.3">
      <c r="A86" s="206" t="s">
        <v>239</v>
      </c>
      <c r="B86" s="130"/>
      <c r="C86" s="130"/>
      <c r="D86" s="124"/>
      <c r="E86" s="124"/>
      <c r="F86" s="108"/>
      <c r="G86" s="109"/>
      <c r="H86" s="110"/>
      <c r="I86" s="111"/>
      <c r="J86" s="109"/>
      <c r="K86" s="110"/>
      <c r="L86" s="111"/>
      <c r="M86" s="155"/>
    </row>
    <row r="87" spans="1:14" s="6" customFormat="1" ht="25" customHeight="1" x14ac:dyDescent="0.3">
      <c r="A87" s="151"/>
      <c r="B87" s="63" t="s">
        <v>116</v>
      </c>
      <c r="C87" s="66" t="s">
        <v>95</v>
      </c>
      <c r="D87" s="168">
        <v>0</v>
      </c>
      <c r="E87" s="168">
        <v>2</v>
      </c>
      <c r="F87" s="168">
        <v>2</v>
      </c>
      <c r="G87" s="152"/>
      <c r="H87" s="153"/>
      <c r="I87" s="154"/>
      <c r="J87" s="152">
        <v>2</v>
      </c>
      <c r="K87" s="153"/>
      <c r="L87" s="154"/>
      <c r="M87" s="155">
        <f>SUM(G87:L87)</f>
        <v>2</v>
      </c>
    </row>
    <row r="88" spans="1:14" s="6" customFormat="1" ht="25" customHeight="1" x14ac:dyDescent="0.3">
      <c r="A88" s="151"/>
      <c r="B88" s="63" t="s">
        <v>121</v>
      </c>
      <c r="C88" s="66" t="s">
        <v>96</v>
      </c>
      <c r="D88" s="168">
        <v>0</v>
      </c>
      <c r="E88" s="168">
        <v>2</v>
      </c>
      <c r="F88" s="168">
        <v>2</v>
      </c>
      <c r="G88" s="152"/>
      <c r="H88" s="153"/>
      <c r="I88" s="154"/>
      <c r="J88" s="152"/>
      <c r="K88" s="153">
        <v>2</v>
      </c>
      <c r="L88" s="154"/>
      <c r="M88" s="155">
        <f>SUM(G88:L88)</f>
        <v>2</v>
      </c>
    </row>
    <row r="89" spans="1:14" ht="25" customHeight="1" thickBot="1" x14ac:dyDescent="0.85">
      <c r="A89" s="151"/>
      <c r="B89" s="63"/>
      <c r="C89" s="66"/>
      <c r="D89" s="119"/>
      <c r="E89" s="119"/>
      <c r="F89" s="119"/>
      <c r="G89" s="152"/>
      <c r="H89" s="153"/>
      <c r="I89" s="154"/>
      <c r="J89" s="152"/>
      <c r="K89" s="153"/>
      <c r="L89" s="154"/>
      <c r="M89" s="155"/>
      <c r="N89" s="169">
        <f>SUM(M87:M89)</f>
        <v>4</v>
      </c>
    </row>
    <row r="90" spans="1:14" ht="25" customHeight="1" thickTop="1" x14ac:dyDescent="0.8">
      <c r="A90" s="170" t="s">
        <v>240</v>
      </c>
      <c r="B90" s="171"/>
      <c r="C90" s="172"/>
      <c r="D90" s="173"/>
      <c r="E90" s="173"/>
      <c r="F90" s="174"/>
      <c r="G90" s="109"/>
      <c r="H90" s="110"/>
      <c r="I90" s="111"/>
      <c r="J90" s="109"/>
      <c r="K90" s="110"/>
      <c r="L90" s="111"/>
      <c r="M90" s="149"/>
    </row>
    <row r="91" spans="1:14" ht="25" customHeight="1" x14ac:dyDescent="0.8">
      <c r="A91" s="175"/>
      <c r="B91" s="63" t="s">
        <v>137</v>
      </c>
      <c r="C91" s="66" t="s">
        <v>89</v>
      </c>
      <c r="D91" s="63">
        <v>2</v>
      </c>
      <c r="E91" s="63">
        <v>3</v>
      </c>
      <c r="F91" s="63">
        <v>3</v>
      </c>
      <c r="G91" s="109"/>
      <c r="H91" s="110">
        <v>3</v>
      </c>
      <c r="I91" s="111"/>
      <c r="J91" s="109"/>
      <c r="K91" s="110"/>
      <c r="L91" s="111"/>
      <c r="M91" s="176">
        <f>SUM(G91:L91)</f>
        <v>3</v>
      </c>
    </row>
    <row r="92" spans="1:14" ht="25" customHeight="1" x14ac:dyDescent="0.8">
      <c r="A92" s="175"/>
      <c r="B92" s="64" t="s">
        <v>136</v>
      </c>
      <c r="C92" s="65" t="s">
        <v>88</v>
      </c>
      <c r="D92" s="64">
        <v>2</v>
      </c>
      <c r="E92" s="64">
        <v>3</v>
      </c>
      <c r="F92" s="64">
        <v>3</v>
      </c>
      <c r="G92" s="109"/>
      <c r="H92" s="110"/>
      <c r="I92" s="111"/>
      <c r="J92" s="109">
        <v>3</v>
      </c>
      <c r="K92" s="110"/>
      <c r="L92" s="111"/>
      <c r="M92" s="176">
        <f t="shared" ref="M92" si="7">SUM(G92:L92)</f>
        <v>3</v>
      </c>
    </row>
    <row r="93" spans="1:14" ht="25" customHeight="1" x14ac:dyDescent="0.8">
      <c r="A93" s="175"/>
      <c r="B93" s="131"/>
      <c r="C93" s="177"/>
      <c r="D93" s="131"/>
      <c r="E93" s="131"/>
      <c r="F93" s="131"/>
      <c r="G93" s="109"/>
      <c r="H93" s="110"/>
      <c r="I93" s="111"/>
      <c r="J93" s="109"/>
      <c r="K93" s="110"/>
      <c r="L93" s="111"/>
      <c r="M93" s="176"/>
    </row>
    <row r="94" spans="1:14" ht="25" customHeight="1" x14ac:dyDescent="0.8">
      <c r="A94" s="175"/>
      <c r="B94" s="178"/>
      <c r="C94" s="179"/>
      <c r="D94" s="180"/>
      <c r="E94" s="180"/>
      <c r="F94" s="180"/>
      <c r="G94" s="109"/>
      <c r="H94" s="110"/>
      <c r="I94" s="111"/>
      <c r="J94" s="109"/>
      <c r="K94" s="110"/>
      <c r="L94" s="111"/>
      <c r="M94" s="176"/>
    </row>
    <row r="95" spans="1:14" ht="25" customHeight="1" x14ac:dyDescent="0.8">
      <c r="A95" s="175"/>
      <c r="B95" s="38"/>
      <c r="C95" s="41"/>
      <c r="D95" s="38"/>
      <c r="E95" s="38"/>
      <c r="F95" s="38"/>
      <c r="G95" s="109"/>
      <c r="H95" s="110"/>
      <c r="I95" s="111"/>
      <c r="J95" s="109"/>
      <c r="K95" s="110"/>
      <c r="L95" s="111"/>
      <c r="M95" s="176"/>
    </row>
    <row r="96" spans="1:14" ht="25" customHeight="1" x14ac:dyDescent="0.8">
      <c r="A96" s="175"/>
      <c r="B96" s="38"/>
      <c r="C96" s="41"/>
      <c r="D96" s="38"/>
      <c r="E96" s="38"/>
      <c r="F96" s="38"/>
      <c r="G96" s="109"/>
      <c r="H96" s="110"/>
      <c r="I96" s="111"/>
      <c r="J96" s="109"/>
      <c r="K96" s="110"/>
      <c r="L96" s="111"/>
      <c r="M96" s="176"/>
    </row>
    <row r="97" spans="1:14" ht="25" customHeight="1" x14ac:dyDescent="0.8">
      <c r="A97" s="175"/>
      <c r="B97" s="181"/>
      <c r="C97" s="158"/>
      <c r="D97" s="182"/>
      <c r="E97" s="182"/>
      <c r="F97" s="182"/>
      <c r="G97" s="109"/>
      <c r="H97" s="110"/>
      <c r="I97" s="111"/>
      <c r="J97" s="109"/>
      <c r="K97" s="110"/>
      <c r="L97" s="111"/>
      <c r="M97" s="176"/>
    </row>
    <row r="98" spans="1:14" ht="25" customHeight="1" thickBot="1" x14ac:dyDescent="0.85">
      <c r="A98" s="175"/>
      <c r="B98" s="183"/>
      <c r="C98" s="173"/>
      <c r="D98" s="173"/>
      <c r="E98" s="173"/>
      <c r="F98" s="174"/>
      <c r="G98" s="109"/>
      <c r="H98" s="110"/>
      <c r="I98" s="111"/>
      <c r="J98" s="109"/>
      <c r="K98" s="110"/>
      <c r="L98" s="111"/>
      <c r="M98" s="176"/>
      <c r="N98" s="169">
        <f>SUM(M91:M97)</f>
        <v>6</v>
      </c>
    </row>
    <row r="99" spans="1:14" ht="25" customHeight="1" thickTop="1" thickBot="1" x14ac:dyDescent="0.85">
      <c r="A99" s="184"/>
      <c r="B99" s="185"/>
      <c r="C99" s="186"/>
      <c r="D99" s="185"/>
      <c r="E99" s="185"/>
      <c r="F99" s="187"/>
      <c r="G99" s="188"/>
      <c r="H99" s="188"/>
      <c r="I99" s="188"/>
      <c r="J99" s="188"/>
      <c r="K99" s="188"/>
      <c r="L99" s="188"/>
      <c r="M99" s="188"/>
      <c r="N99" s="189">
        <f>SUM(M91:M97)</f>
        <v>6</v>
      </c>
    </row>
    <row r="100" spans="1:14" ht="25" customHeight="1" thickTop="1" x14ac:dyDescent="0.8">
      <c r="A100" s="170" t="s">
        <v>241</v>
      </c>
      <c r="B100" s="171"/>
      <c r="C100" s="172"/>
      <c r="D100" s="173"/>
      <c r="E100" s="173"/>
      <c r="F100" s="174"/>
      <c r="G100" s="109"/>
      <c r="H100" s="110"/>
      <c r="I100" s="111"/>
      <c r="J100" s="109"/>
      <c r="K100" s="110"/>
      <c r="L100" s="111"/>
      <c r="M100" s="190" t="s">
        <v>59</v>
      </c>
    </row>
    <row r="101" spans="1:14" ht="25" customHeight="1" x14ac:dyDescent="0.8">
      <c r="A101" s="175"/>
      <c r="B101" s="73" t="s">
        <v>100</v>
      </c>
      <c r="C101" s="191" t="s">
        <v>101</v>
      </c>
      <c r="D101" s="24">
        <v>0</v>
      </c>
      <c r="E101" s="24">
        <v>2</v>
      </c>
      <c r="F101" s="24">
        <v>0</v>
      </c>
      <c r="G101" s="109">
        <v>0</v>
      </c>
      <c r="H101" s="110"/>
      <c r="I101" s="111"/>
      <c r="J101" s="109"/>
      <c r="K101" s="110"/>
      <c r="L101" s="111"/>
      <c r="M101" s="190"/>
    </row>
    <row r="102" spans="1:14" ht="25" customHeight="1" x14ac:dyDescent="0.8">
      <c r="A102" s="175"/>
      <c r="B102" s="73" t="s">
        <v>99</v>
      </c>
      <c r="C102" s="191" t="s">
        <v>22</v>
      </c>
      <c r="D102" s="192">
        <v>0</v>
      </c>
      <c r="E102" s="192">
        <v>2</v>
      </c>
      <c r="F102" s="192">
        <v>0</v>
      </c>
      <c r="G102" s="109"/>
      <c r="H102" s="110">
        <v>0</v>
      </c>
      <c r="I102" s="111"/>
      <c r="J102" s="109"/>
      <c r="K102" s="110"/>
      <c r="L102" s="111"/>
      <c r="M102" s="190"/>
    </row>
    <row r="103" spans="1:14" ht="25" customHeight="1" x14ac:dyDescent="0.8">
      <c r="A103" s="175"/>
      <c r="B103" s="73" t="s">
        <v>98</v>
      </c>
      <c r="C103" s="191" t="s">
        <v>34</v>
      </c>
      <c r="D103" s="192">
        <v>0</v>
      </c>
      <c r="E103" s="192">
        <v>2</v>
      </c>
      <c r="F103" s="192">
        <v>0</v>
      </c>
      <c r="G103" s="109"/>
      <c r="H103" s="110"/>
      <c r="I103" s="111"/>
      <c r="J103" s="109">
        <v>0</v>
      </c>
      <c r="K103" s="110"/>
      <c r="L103" s="111"/>
      <c r="M103" s="190"/>
    </row>
    <row r="104" spans="1:14" ht="25" customHeight="1" x14ac:dyDescent="0.8">
      <c r="A104" s="175"/>
      <c r="B104" s="73" t="s">
        <v>97</v>
      </c>
      <c r="C104" s="74" t="s">
        <v>37</v>
      </c>
      <c r="D104" s="73">
        <v>0</v>
      </c>
      <c r="E104" s="73">
        <v>2</v>
      </c>
      <c r="F104" s="73">
        <v>0</v>
      </c>
      <c r="G104" s="109"/>
      <c r="H104" s="110"/>
      <c r="I104" s="111"/>
      <c r="J104" s="109"/>
      <c r="K104" s="110">
        <v>0</v>
      </c>
      <c r="L104" s="111"/>
      <c r="M104" s="190"/>
    </row>
    <row r="105" spans="1:14" ht="25" customHeight="1" x14ac:dyDescent="0.8">
      <c r="A105" s="175"/>
      <c r="B105" s="192"/>
      <c r="C105" s="191"/>
      <c r="D105" s="192"/>
      <c r="E105" s="192"/>
      <c r="F105" s="192"/>
      <c r="G105" s="109"/>
      <c r="H105" s="110"/>
      <c r="I105" s="111"/>
      <c r="J105" s="109"/>
      <c r="K105" s="110"/>
      <c r="L105" s="111"/>
      <c r="M105" s="190"/>
    </row>
    <row r="106" spans="1:14" ht="25" customHeight="1" x14ac:dyDescent="0.8">
      <c r="A106" s="175"/>
      <c r="B106" s="192"/>
      <c r="C106" s="191"/>
      <c r="D106" s="192"/>
      <c r="E106" s="192"/>
      <c r="F106" s="192"/>
      <c r="G106" s="109"/>
      <c r="H106" s="110"/>
      <c r="I106" s="111"/>
      <c r="J106" s="109"/>
      <c r="K106" s="110"/>
      <c r="L106" s="111"/>
      <c r="M106" s="190"/>
    </row>
    <row r="107" spans="1:14" ht="25" customHeight="1" x14ac:dyDescent="0.8">
      <c r="A107" s="175"/>
      <c r="B107" s="183"/>
      <c r="C107" s="173"/>
      <c r="D107" s="173"/>
      <c r="E107" s="173"/>
      <c r="F107" s="174"/>
      <c r="G107" s="109"/>
      <c r="H107" s="110"/>
      <c r="I107" s="111"/>
      <c r="J107" s="109"/>
      <c r="K107" s="110"/>
      <c r="L107" s="111"/>
      <c r="M107" s="190"/>
    </row>
    <row r="108" spans="1:14" ht="25" customHeight="1" thickBot="1" x14ac:dyDescent="0.85">
      <c r="A108" s="193"/>
      <c r="B108" s="194"/>
      <c r="C108" s="194"/>
      <c r="D108" s="194"/>
      <c r="E108" s="194"/>
      <c r="F108" s="195"/>
      <c r="G108" s="196"/>
      <c r="H108" s="197"/>
      <c r="I108" s="198"/>
      <c r="J108" s="196"/>
      <c r="K108" s="197"/>
      <c r="L108" s="198"/>
      <c r="M108" s="199"/>
    </row>
    <row r="109" spans="1:14" ht="36" customHeight="1" thickTop="1" thickBot="1" x14ac:dyDescent="0.85">
      <c r="A109" s="317" t="s">
        <v>242</v>
      </c>
      <c r="B109" s="318"/>
      <c r="C109" s="318"/>
      <c r="D109" s="200"/>
      <c r="E109" s="200"/>
      <c r="F109" s="201"/>
      <c r="G109" s="202">
        <f t="shared" ref="G109:M109" si="8">SUM(G14:G108)</f>
        <v>30</v>
      </c>
      <c r="H109" s="203">
        <f t="shared" si="8"/>
        <v>8</v>
      </c>
      <c r="I109" s="204">
        <f t="shared" si="8"/>
        <v>0</v>
      </c>
      <c r="J109" s="202">
        <f t="shared" si="8"/>
        <v>12</v>
      </c>
      <c r="K109" s="203">
        <f t="shared" si="8"/>
        <v>33</v>
      </c>
      <c r="L109" s="204"/>
      <c r="M109" s="202">
        <f t="shared" si="8"/>
        <v>83</v>
      </c>
      <c r="N109" s="205">
        <f>N99+N89+N44</f>
        <v>31</v>
      </c>
    </row>
    <row r="110" spans="1:14" ht="24.5" thickTop="1" x14ac:dyDescent="0.8"/>
  </sheetData>
  <mergeCells count="18">
    <mergeCell ref="A10:N10"/>
    <mergeCell ref="A5:N5"/>
    <mergeCell ref="A6:N6"/>
    <mergeCell ref="A7:N7"/>
    <mergeCell ref="A8:N8"/>
    <mergeCell ref="A9:N9"/>
    <mergeCell ref="A109:C109"/>
    <mergeCell ref="J11:K11"/>
    <mergeCell ref="L11:M11"/>
    <mergeCell ref="A13:C13"/>
    <mergeCell ref="B15:E15"/>
    <mergeCell ref="B16:F16"/>
    <mergeCell ref="B20:E20"/>
    <mergeCell ref="B27:E27"/>
    <mergeCell ref="B28:E28"/>
    <mergeCell ref="B31:E31"/>
    <mergeCell ref="B36:E36"/>
    <mergeCell ref="B39:E39"/>
  </mergeCells>
  <pageMargins left="1" right="1" top="1" bottom="1" header="0.5" footer="0.5"/>
  <pageSetup paperSize="9" scale="81" fitToHeight="0" orientation="portrait" horizontalDpi="4294967293" verticalDpi="300" r:id="rId1"/>
  <headerFooter>
    <oddHeader>&amp;R&amp;P จาก &amp;N</oddHeader>
  </headerFooter>
  <rowBreaks count="4" manualBreakCount="4">
    <brk id="34" max="13" man="1"/>
    <brk id="56" max="13" man="1"/>
    <brk id="70" max="13" man="1"/>
    <brk id="89" max="1638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92D050"/>
  </sheetPr>
  <dimension ref="A1:M150"/>
  <sheetViews>
    <sheetView view="pageBreakPreview" topLeftCell="A94" zoomScale="80" zoomScaleNormal="120" zoomScaleSheetLayoutView="80" zoomScalePageLayoutView="112" workbookViewId="0">
      <selection activeCell="F146" sqref="F146"/>
    </sheetView>
  </sheetViews>
  <sheetFormatPr defaultRowHeight="22" customHeight="1" x14ac:dyDescent="0.6"/>
  <cols>
    <col min="1" max="1" width="14.58203125" style="4" customWidth="1"/>
    <col min="2" max="2" width="48.5" style="4" customWidth="1"/>
    <col min="3" max="5" width="6.08203125" style="4" customWidth="1"/>
    <col min="6" max="255" width="9" style="4"/>
    <col min="256" max="257" width="6.58203125" style="4" customWidth="1"/>
    <col min="258" max="258" width="45.75" style="4" customWidth="1"/>
    <col min="259" max="261" width="7.08203125" style="4" customWidth="1"/>
    <col min="262" max="511" width="9" style="4"/>
    <col min="512" max="513" width="6.58203125" style="4" customWidth="1"/>
    <col min="514" max="514" width="45.75" style="4" customWidth="1"/>
    <col min="515" max="517" width="7.08203125" style="4" customWidth="1"/>
    <col min="518" max="767" width="9" style="4"/>
    <col min="768" max="769" width="6.58203125" style="4" customWidth="1"/>
    <col min="770" max="770" width="45.75" style="4" customWidth="1"/>
    <col min="771" max="773" width="7.08203125" style="4" customWidth="1"/>
    <col min="774" max="1023" width="9" style="4"/>
    <col min="1024" max="1025" width="6.58203125" style="4" customWidth="1"/>
    <col min="1026" max="1026" width="45.75" style="4" customWidth="1"/>
    <col min="1027" max="1029" width="7.08203125" style="4" customWidth="1"/>
    <col min="1030" max="1279" width="9" style="4"/>
    <col min="1280" max="1281" width="6.58203125" style="4" customWidth="1"/>
    <col min="1282" max="1282" width="45.75" style="4" customWidth="1"/>
    <col min="1283" max="1285" width="7.08203125" style="4" customWidth="1"/>
    <col min="1286" max="1535" width="9" style="4"/>
    <col min="1536" max="1537" width="6.58203125" style="4" customWidth="1"/>
    <col min="1538" max="1538" width="45.75" style="4" customWidth="1"/>
    <col min="1539" max="1541" width="7.08203125" style="4" customWidth="1"/>
    <col min="1542" max="1791" width="9" style="4"/>
    <col min="1792" max="1793" width="6.58203125" style="4" customWidth="1"/>
    <col min="1794" max="1794" width="45.75" style="4" customWidth="1"/>
    <col min="1795" max="1797" width="7.08203125" style="4" customWidth="1"/>
    <col min="1798" max="2047" width="9" style="4"/>
    <col min="2048" max="2049" width="6.58203125" style="4" customWidth="1"/>
    <col min="2050" max="2050" width="45.75" style="4" customWidth="1"/>
    <col min="2051" max="2053" width="7.08203125" style="4" customWidth="1"/>
    <col min="2054" max="2303" width="9" style="4"/>
    <col min="2304" max="2305" width="6.58203125" style="4" customWidth="1"/>
    <col min="2306" max="2306" width="45.75" style="4" customWidth="1"/>
    <col min="2307" max="2309" width="7.08203125" style="4" customWidth="1"/>
    <col min="2310" max="2559" width="9" style="4"/>
    <col min="2560" max="2561" width="6.58203125" style="4" customWidth="1"/>
    <col min="2562" max="2562" width="45.75" style="4" customWidth="1"/>
    <col min="2563" max="2565" width="7.08203125" style="4" customWidth="1"/>
    <col min="2566" max="2815" width="9" style="4"/>
    <col min="2816" max="2817" width="6.58203125" style="4" customWidth="1"/>
    <col min="2818" max="2818" width="45.75" style="4" customWidth="1"/>
    <col min="2819" max="2821" width="7.08203125" style="4" customWidth="1"/>
    <col min="2822" max="3071" width="9" style="4"/>
    <col min="3072" max="3073" width="6.58203125" style="4" customWidth="1"/>
    <col min="3074" max="3074" width="45.75" style="4" customWidth="1"/>
    <col min="3075" max="3077" width="7.08203125" style="4" customWidth="1"/>
    <col min="3078" max="3327" width="9" style="4"/>
    <col min="3328" max="3329" width="6.58203125" style="4" customWidth="1"/>
    <col min="3330" max="3330" width="45.75" style="4" customWidth="1"/>
    <col min="3331" max="3333" width="7.08203125" style="4" customWidth="1"/>
    <col min="3334" max="3583" width="9" style="4"/>
    <col min="3584" max="3585" width="6.58203125" style="4" customWidth="1"/>
    <col min="3586" max="3586" width="45.75" style="4" customWidth="1"/>
    <col min="3587" max="3589" width="7.08203125" style="4" customWidth="1"/>
    <col min="3590" max="3839" width="9" style="4"/>
    <col min="3840" max="3841" width="6.58203125" style="4" customWidth="1"/>
    <col min="3842" max="3842" width="45.75" style="4" customWidth="1"/>
    <col min="3843" max="3845" width="7.08203125" style="4" customWidth="1"/>
    <col min="3846" max="4095" width="9" style="4"/>
    <col min="4096" max="4097" width="6.58203125" style="4" customWidth="1"/>
    <col min="4098" max="4098" width="45.75" style="4" customWidth="1"/>
    <col min="4099" max="4101" width="7.08203125" style="4" customWidth="1"/>
    <col min="4102" max="4351" width="9" style="4"/>
    <col min="4352" max="4353" width="6.58203125" style="4" customWidth="1"/>
    <col min="4354" max="4354" width="45.75" style="4" customWidth="1"/>
    <col min="4355" max="4357" width="7.08203125" style="4" customWidth="1"/>
    <col min="4358" max="4607" width="9" style="4"/>
    <col min="4608" max="4609" width="6.58203125" style="4" customWidth="1"/>
    <col min="4610" max="4610" width="45.75" style="4" customWidth="1"/>
    <col min="4611" max="4613" width="7.08203125" style="4" customWidth="1"/>
    <col min="4614" max="4863" width="9" style="4"/>
    <col min="4864" max="4865" width="6.58203125" style="4" customWidth="1"/>
    <col min="4866" max="4866" width="45.75" style="4" customWidth="1"/>
    <col min="4867" max="4869" width="7.08203125" style="4" customWidth="1"/>
    <col min="4870" max="5119" width="9" style="4"/>
    <col min="5120" max="5121" width="6.58203125" style="4" customWidth="1"/>
    <col min="5122" max="5122" width="45.75" style="4" customWidth="1"/>
    <col min="5123" max="5125" width="7.08203125" style="4" customWidth="1"/>
    <col min="5126" max="5375" width="9" style="4"/>
    <col min="5376" max="5377" width="6.58203125" style="4" customWidth="1"/>
    <col min="5378" max="5378" width="45.75" style="4" customWidth="1"/>
    <col min="5379" max="5381" width="7.08203125" style="4" customWidth="1"/>
    <col min="5382" max="5631" width="9" style="4"/>
    <col min="5632" max="5633" width="6.58203125" style="4" customWidth="1"/>
    <col min="5634" max="5634" width="45.75" style="4" customWidth="1"/>
    <col min="5635" max="5637" width="7.08203125" style="4" customWidth="1"/>
    <col min="5638" max="5887" width="9" style="4"/>
    <col min="5888" max="5889" width="6.58203125" style="4" customWidth="1"/>
    <col min="5890" max="5890" width="45.75" style="4" customWidth="1"/>
    <col min="5891" max="5893" width="7.08203125" style="4" customWidth="1"/>
    <col min="5894" max="6143" width="9" style="4"/>
    <col min="6144" max="6145" width="6.58203125" style="4" customWidth="1"/>
    <col min="6146" max="6146" width="45.75" style="4" customWidth="1"/>
    <col min="6147" max="6149" width="7.08203125" style="4" customWidth="1"/>
    <col min="6150" max="6399" width="9" style="4"/>
    <col min="6400" max="6401" width="6.58203125" style="4" customWidth="1"/>
    <col min="6402" max="6402" width="45.75" style="4" customWidth="1"/>
    <col min="6403" max="6405" width="7.08203125" style="4" customWidth="1"/>
    <col min="6406" max="6655" width="9" style="4"/>
    <col min="6656" max="6657" width="6.58203125" style="4" customWidth="1"/>
    <col min="6658" max="6658" width="45.75" style="4" customWidth="1"/>
    <col min="6659" max="6661" width="7.08203125" style="4" customWidth="1"/>
    <col min="6662" max="6911" width="9" style="4"/>
    <col min="6912" max="6913" width="6.58203125" style="4" customWidth="1"/>
    <col min="6914" max="6914" width="45.75" style="4" customWidth="1"/>
    <col min="6915" max="6917" width="7.08203125" style="4" customWidth="1"/>
    <col min="6918" max="7167" width="9" style="4"/>
    <col min="7168" max="7169" width="6.58203125" style="4" customWidth="1"/>
    <col min="7170" max="7170" width="45.75" style="4" customWidth="1"/>
    <col min="7171" max="7173" width="7.08203125" style="4" customWidth="1"/>
    <col min="7174" max="7423" width="9" style="4"/>
    <col min="7424" max="7425" width="6.58203125" style="4" customWidth="1"/>
    <col min="7426" max="7426" width="45.75" style="4" customWidth="1"/>
    <col min="7427" max="7429" width="7.08203125" style="4" customWidth="1"/>
    <col min="7430" max="7679" width="9" style="4"/>
    <col min="7680" max="7681" width="6.58203125" style="4" customWidth="1"/>
    <col min="7682" max="7682" width="45.75" style="4" customWidth="1"/>
    <col min="7683" max="7685" width="7.08203125" style="4" customWidth="1"/>
    <col min="7686" max="7935" width="9" style="4"/>
    <col min="7936" max="7937" width="6.58203125" style="4" customWidth="1"/>
    <col min="7938" max="7938" width="45.75" style="4" customWidth="1"/>
    <col min="7939" max="7941" width="7.08203125" style="4" customWidth="1"/>
    <col min="7942" max="8191" width="9" style="4"/>
    <col min="8192" max="8193" width="6.58203125" style="4" customWidth="1"/>
    <col min="8194" max="8194" width="45.75" style="4" customWidth="1"/>
    <col min="8195" max="8197" width="7.08203125" style="4" customWidth="1"/>
    <col min="8198" max="8447" width="9" style="4"/>
    <col min="8448" max="8449" width="6.58203125" style="4" customWidth="1"/>
    <col min="8450" max="8450" width="45.75" style="4" customWidth="1"/>
    <col min="8451" max="8453" width="7.08203125" style="4" customWidth="1"/>
    <col min="8454" max="8703" width="9" style="4"/>
    <col min="8704" max="8705" width="6.58203125" style="4" customWidth="1"/>
    <col min="8706" max="8706" width="45.75" style="4" customWidth="1"/>
    <col min="8707" max="8709" width="7.08203125" style="4" customWidth="1"/>
    <col min="8710" max="8959" width="9" style="4"/>
    <col min="8960" max="8961" width="6.58203125" style="4" customWidth="1"/>
    <col min="8962" max="8962" width="45.75" style="4" customWidth="1"/>
    <col min="8963" max="8965" width="7.08203125" style="4" customWidth="1"/>
    <col min="8966" max="9215" width="9" style="4"/>
    <col min="9216" max="9217" width="6.58203125" style="4" customWidth="1"/>
    <col min="9218" max="9218" width="45.75" style="4" customWidth="1"/>
    <col min="9219" max="9221" width="7.08203125" style="4" customWidth="1"/>
    <col min="9222" max="9471" width="9" style="4"/>
    <col min="9472" max="9473" width="6.58203125" style="4" customWidth="1"/>
    <col min="9474" max="9474" width="45.75" style="4" customWidth="1"/>
    <col min="9475" max="9477" width="7.08203125" style="4" customWidth="1"/>
    <col min="9478" max="9727" width="9" style="4"/>
    <col min="9728" max="9729" width="6.58203125" style="4" customWidth="1"/>
    <col min="9730" max="9730" width="45.75" style="4" customWidth="1"/>
    <col min="9731" max="9733" width="7.08203125" style="4" customWidth="1"/>
    <col min="9734" max="9983" width="9" style="4"/>
    <col min="9984" max="9985" width="6.58203125" style="4" customWidth="1"/>
    <col min="9986" max="9986" width="45.75" style="4" customWidth="1"/>
    <col min="9987" max="9989" width="7.08203125" style="4" customWidth="1"/>
    <col min="9990" max="10239" width="9" style="4"/>
    <col min="10240" max="10241" width="6.58203125" style="4" customWidth="1"/>
    <col min="10242" max="10242" width="45.75" style="4" customWidth="1"/>
    <col min="10243" max="10245" width="7.08203125" style="4" customWidth="1"/>
    <col min="10246" max="10495" width="9" style="4"/>
    <col min="10496" max="10497" width="6.58203125" style="4" customWidth="1"/>
    <col min="10498" max="10498" width="45.75" style="4" customWidth="1"/>
    <col min="10499" max="10501" width="7.08203125" style="4" customWidth="1"/>
    <col min="10502" max="10751" width="9" style="4"/>
    <col min="10752" max="10753" width="6.58203125" style="4" customWidth="1"/>
    <col min="10754" max="10754" width="45.75" style="4" customWidth="1"/>
    <col min="10755" max="10757" width="7.08203125" style="4" customWidth="1"/>
    <col min="10758" max="11007" width="9" style="4"/>
    <col min="11008" max="11009" width="6.58203125" style="4" customWidth="1"/>
    <col min="11010" max="11010" width="45.75" style="4" customWidth="1"/>
    <col min="11011" max="11013" width="7.08203125" style="4" customWidth="1"/>
    <col min="11014" max="11263" width="9" style="4"/>
    <col min="11264" max="11265" width="6.58203125" style="4" customWidth="1"/>
    <col min="11266" max="11266" width="45.75" style="4" customWidth="1"/>
    <col min="11267" max="11269" width="7.08203125" style="4" customWidth="1"/>
    <col min="11270" max="11519" width="9" style="4"/>
    <col min="11520" max="11521" width="6.58203125" style="4" customWidth="1"/>
    <col min="11522" max="11522" width="45.75" style="4" customWidth="1"/>
    <col min="11523" max="11525" width="7.08203125" style="4" customWidth="1"/>
    <col min="11526" max="11775" width="9" style="4"/>
    <col min="11776" max="11777" width="6.58203125" style="4" customWidth="1"/>
    <col min="11778" max="11778" width="45.75" style="4" customWidth="1"/>
    <col min="11779" max="11781" width="7.08203125" style="4" customWidth="1"/>
    <col min="11782" max="12031" width="9" style="4"/>
    <col min="12032" max="12033" width="6.58203125" style="4" customWidth="1"/>
    <col min="12034" max="12034" width="45.75" style="4" customWidth="1"/>
    <col min="12035" max="12037" width="7.08203125" style="4" customWidth="1"/>
    <col min="12038" max="12287" width="9" style="4"/>
    <col min="12288" max="12289" width="6.58203125" style="4" customWidth="1"/>
    <col min="12290" max="12290" width="45.75" style="4" customWidth="1"/>
    <col min="12291" max="12293" width="7.08203125" style="4" customWidth="1"/>
    <col min="12294" max="12543" width="9" style="4"/>
    <col min="12544" max="12545" width="6.58203125" style="4" customWidth="1"/>
    <col min="12546" max="12546" width="45.75" style="4" customWidth="1"/>
    <col min="12547" max="12549" width="7.08203125" style="4" customWidth="1"/>
    <col min="12550" max="12799" width="9" style="4"/>
    <col min="12800" max="12801" width="6.58203125" style="4" customWidth="1"/>
    <col min="12802" max="12802" width="45.75" style="4" customWidth="1"/>
    <col min="12803" max="12805" width="7.08203125" style="4" customWidth="1"/>
    <col min="12806" max="13055" width="9" style="4"/>
    <col min="13056" max="13057" width="6.58203125" style="4" customWidth="1"/>
    <col min="13058" max="13058" width="45.75" style="4" customWidth="1"/>
    <col min="13059" max="13061" width="7.08203125" style="4" customWidth="1"/>
    <col min="13062" max="13311" width="9" style="4"/>
    <col min="13312" max="13313" width="6.58203125" style="4" customWidth="1"/>
    <col min="13314" max="13314" width="45.75" style="4" customWidth="1"/>
    <col min="13315" max="13317" width="7.08203125" style="4" customWidth="1"/>
    <col min="13318" max="13567" width="9" style="4"/>
    <col min="13568" max="13569" width="6.58203125" style="4" customWidth="1"/>
    <col min="13570" max="13570" width="45.75" style="4" customWidth="1"/>
    <col min="13571" max="13573" width="7.08203125" style="4" customWidth="1"/>
    <col min="13574" max="13823" width="9" style="4"/>
    <col min="13824" max="13825" width="6.58203125" style="4" customWidth="1"/>
    <col min="13826" max="13826" width="45.75" style="4" customWidth="1"/>
    <col min="13827" max="13829" width="7.08203125" style="4" customWidth="1"/>
    <col min="13830" max="14079" width="9" style="4"/>
    <col min="14080" max="14081" width="6.58203125" style="4" customWidth="1"/>
    <col min="14082" max="14082" width="45.75" style="4" customWidth="1"/>
    <col min="14083" max="14085" width="7.08203125" style="4" customWidth="1"/>
    <col min="14086" max="14335" width="9" style="4"/>
    <col min="14336" max="14337" width="6.58203125" style="4" customWidth="1"/>
    <col min="14338" max="14338" width="45.75" style="4" customWidth="1"/>
    <col min="14339" max="14341" width="7.08203125" style="4" customWidth="1"/>
    <col min="14342" max="14591" width="9" style="4"/>
    <col min="14592" max="14593" width="6.58203125" style="4" customWidth="1"/>
    <col min="14594" max="14594" width="45.75" style="4" customWidth="1"/>
    <col min="14595" max="14597" width="7.08203125" style="4" customWidth="1"/>
    <col min="14598" max="14847" width="9" style="4"/>
    <col min="14848" max="14849" width="6.58203125" style="4" customWidth="1"/>
    <col min="14850" max="14850" width="45.75" style="4" customWidth="1"/>
    <col min="14851" max="14853" width="7.08203125" style="4" customWidth="1"/>
    <col min="14854" max="15103" width="9" style="4"/>
    <col min="15104" max="15105" width="6.58203125" style="4" customWidth="1"/>
    <col min="15106" max="15106" width="45.75" style="4" customWidth="1"/>
    <col min="15107" max="15109" width="7.08203125" style="4" customWidth="1"/>
    <col min="15110" max="15359" width="9" style="4"/>
    <col min="15360" max="15361" width="6.58203125" style="4" customWidth="1"/>
    <col min="15362" max="15362" width="45.75" style="4" customWidth="1"/>
    <col min="15363" max="15365" width="7.08203125" style="4" customWidth="1"/>
    <col min="15366" max="15615" width="9" style="4"/>
    <col min="15616" max="15617" width="6.58203125" style="4" customWidth="1"/>
    <col min="15618" max="15618" width="45.75" style="4" customWidth="1"/>
    <col min="15619" max="15621" width="7.08203125" style="4" customWidth="1"/>
    <col min="15622" max="15871" width="9" style="4"/>
    <col min="15872" max="15873" width="6.58203125" style="4" customWidth="1"/>
    <col min="15874" max="15874" width="45.75" style="4" customWidth="1"/>
    <col min="15875" max="15877" width="7.08203125" style="4" customWidth="1"/>
    <col min="15878" max="16127" width="9" style="4"/>
    <col min="16128" max="16129" width="6.58203125" style="4" customWidth="1"/>
    <col min="16130" max="16130" width="45.75" style="4" customWidth="1"/>
    <col min="16131" max="16133" width="7.08203125" style="4" customWidth="1"/>
    <col min="16134" max="16384" width="9" style="4"/>
  </cols>
  <sheetData>
    <row r="1" spans="1:13" s="2" customFormat="1" ht="22" customHeight="1" x14ac:dyDescent="0.3">
      <c r="A1" s="310" t="s">
        <v>365</v>
      </c>
      <c r="B1" s="310"/>
      <c r="C1" s="310"/>
      <c r="D1" s="310"/>
      <c r="E1" s="310"/>
      <c r="F1" s="1"/>
    </row>
    <row r="2" spans="1:13" s="3" customFormat="1" ht="22" customHeight="1" x14ac:dyDescent="0.3">
      <c r="A2" s="335" t="s">
        <v>47</v>
      </c>
      <c r="B2" s="335"/>
      <c r="C2" s="335"/>
      <c r="D2" s="335"/>
      <c r="E2" s="335"/>
    </row>
    <row r="3" spans="1:13" s="3" customFormat="1" ht="22" customHeight="1" x14ac:dyDescent="0.3">
      <c r="A3" s="310" t="s">
        <v>68</v>
      </c>
      <c r="B3" s="310"/>
      <c r="C3" s="310"/>
      <c r="D3" s="310"/>
      <c r="E3" s="310"/>
      <c r="H3" s="310"/>
      <c r="I3" s="310"/>
      <c r="J3" s="310"/>
      <c r="K3" s="310"/>
      <c r="L3" s="310"/>
      <c r="M3" s="310"/>
    </row>
    <row r="4" spans="1:13" s="3" customFormat="1" ht="22" customHeight="1" x14ac:dyDescent="0.3">
      <c r="A4" s="336" t="s">
        <v>420</v>
      </c>
      <c r="B4" s="310"/>
      <c r="C4" s="310"/>
      <c r="D4" s="310"/>
      <c r="E4" s="310"/>
    </row>
    <row r="5" spans="1:13" s="6" customFormat="1" ht="22" customHeight="1" x14ac:dyDescent="0.3">
      <c r="A5" s="5" t="s">
        <v>1</v>
      </c>
      <c r="B5" s="5" t="s">
        <v>2</v>
      </c>
      <c r="C5" s="5" t="s">
        <v>3</v>
      </c>
      <c r="D5" s="5" t="s">
        <v>4</v>
      </c>
      <c r="E5" s="5" t="s">
        <v>5</v>
      </c>
    </row>
    <row r="6" spans="1:13" ht="20" customHeight="1" x14ac:dyDescent="0.6">
      <c r="A6" s="7"/>
      <c r="B6" s="8" t="s">
        <v>340</v>
      </c>
      <c r="C6" s="9"/>
      <c r="D6" s="9"/>
      <c r="E6" s="9"/>
    </row>
    <row r="7" spans="1:13" ht="20" customHeight="1" x14ac:dyDescent="0.6">
      <c r="A7" s="61" t="s">
        <v>102</v>
      </c>
      <c r="B7" s="62" t="s">
        <v>69</v>
      </c>
      <c r="C7" s="63">
        <v>2</v>
      </c>
      <c r="D7" s="63">
        <v>2</v>
      </c>
      <c r="E7" s="63">
        <v>3</v>
      </c>
    </row>
    <row r="8" spans="1:13" s="3" customFormat="1" ht="20" customHeight="1" x14ac:dyDescent="0.3">
      <c r="A8" s="61" t="s">
        <v>104</v>
      </c>
      <c r="B8" s="62" t="s">
        <v>72</v>
      </c>
      <c r="C8" s="63">
        <v>2</v>
      </c>
      <c r="D8" s="63">
        <v>0</v>
      </c>
      <c r="E8" s="63">
        <v>2</v>
      </c>
    </row>
    <row r="9" spans="1:13" s="3" customFormat="1" ht="20" customHeight="1" x14ac:dyDescent="0.3">
      <c r="A9" s="73" t="s">
        <v>105</v>
      </c>
      <c r="B9" s="71" t="s">
        <v>334</v>
      </c>
      <c r="C9" s="63">
        <v>2</v>
      </c>
      <c r="D9" s="63">
        <v>2</v>
      </c>
      <c r="E9" s="63">
        <v>3</v>
      </c>
    </row>
    <row r="10" spans="1:13" s="3" customFormat="1" ht="20" customHeight="1" x14ac:dyDescent="0.6">
      <c r="A10" s="73"/>
      <c r="B10" s="72"/>
      <c r="C10" s="63"/>
      <c r="D10" s="63"/>
      <c r="E10" s="63"/>
      <c r="H10" s="4"/>
      <c r="I10" s="4"/>
      <c r="J10" s="4"/>
      <c r="K10" s="4"/>
      <c r="L10" s="4"/>
    </row>
    <row r="11" spans="1:13" s="3" customFormat="1" ht="20" customHeight="1" x14ac:dyDescent="0.3">
      <c r="A11" s="10"/>
      <c r="B11" s="16" t="s">
        <v>6</v>
      </c>
      <c r="C11" s="12"/>
      <c r="D11" s="12"/>
      <c r="E11" s="12"/>
    </row>
    <row r="12" spans="1:13" s="3" customFormat="1" ht="20" customHeight="1" x14ac:dyDescent="0.8">
      <c r="A12" s="21"/>
      <c r="B12" s="16" t="s">
        <v>166</v>
      </c>
      <c r="C12" s="21"/>
      <c r="D12" s="21"/>
      <c r="E12" s="21"/>
    </row>
    <row r="13" spans="1:13" s="3" customFormat="1" ht="20" customHeight="1" x14ac:dyDescent="0.3">
      <c r="A13" s="63" t="s">
        <v>106</v>
      </c>
      <c r="B13" s="66" t="s">
        <v>19</v>
      </c>
      <c r="C13" s="63">
        <v>3</v>
      </c>
      <c r="D13" s="63">
        <v>0</v>
      </c>
      <c r="E13" s="63">
        <v>3</v>
      </c>
    </row>
    <row r="14" spans="1:13" ht="20" customHeight="1" x14ac:dyDescent="0.8">
      <c r="A14" s="64" t="s">
        <v>108</v>
      </c>
      <c r="B14" s="65" t="s">
        <v>210</v>
      </c>
      <c r="C14" s="64">
        <v>2</v>
      </c>
      <c r="D14" s="64">
        <v>2</v>
      </c>
      <c r="E14" s="64">
        <v>3</v>
      </c>
    </row>
    <row r="15" spans="1:13" ht="20" customHeight="1" x14ac:dyDescent="0.6">
      <c r="A15" s="63" t="s">
        <v>107</v>
      </c>
      <c r="B15" s="62" t="s">
        <v>52</v>
      </c>
      <c r="C15" s="63">
        <v>1</v>
      </c>
      <c r="D15" s="63">
        <v>0</v>
      </c>
      <c r="E15" s="63">
        <v>1</v>
      </c>
    </row>
    <row r="16" spans="1:13" ht="20" customHeight="1" x14ac:dyDescent="0.6">
      <c r="A16" s="63" t="s">
        <v>109</v>
      </c>
      <c r="B16" s="66" t="s">
        <v>335</v>
      </c>
      <c r="C16" s="63">
        <v>2</v>
      </c>
      <c r="D16" s="63">
        <v>2</v>
      </c>
      <c r="E16" s="63">
        <v>3</v>
      </c>
    </row>
    <row r="17" spans="1:5" ht="20" customHeight="1" x14ac:dyDescent="0.6">
      <c r="A17" s="13"/>
      <c r="B17" s="16" t="s">
        <v>49</v>
      </c>
      <c r="C17" s="13"/>
      <c r="D17" s="13"/>
      <c r="E17" s="13"/>
    </row>
    <row r="18" spans="1:5" ht="20" customHeight="1" x14ac:dyDescent="0.6">
      <c r="A18" s="63" t="s">
        <v>110</v>
      </c>
      <c r="B18" s="71" t="s">
        <v>48</v>
      </c>
      <c r="C18" s="68">
        <v>2</v>
      </c>
      <c r="D18" s="68">
        <v>3</v>
      </c>
      <c r="E18" s="68">
        <v>3</v>
      </c>
    </row>
    <row r="19" spans="1:5" ht="20" customHeight="1" x14ac:dyDescent="0.6">
      <c r="A19" s="63" t="s">
        <v>111</v>
      </c>
      <c r="B19" s="66" t="s">
        <v>8</v>
      </c>
      <c r="C19" s="63">
        <v>3</v>
      </c>
      <c r="D19" s="63">
        <v>0</v>
      </c>
      <c r="E19" s="63">
        <v>3</v>
      </c>
    </row>
    <row r="20" spans="1:5" ht="20" customHeight="1" x14ac:dyDescent="0.8">
      <c r="A20" s="64" t="s">
        <v>131</v>
      </c>
      <c r="B20" s="65" t="s">
        <v>31</v>
      </c>
      <c r="C20" s="64">
        <v>2</v>
      </c>
      <c r="D20" s="64">
        <v>2</v>
      </c>
      <c r="E20" s="64">
        <v>3</v>
      </c>
    </row>
    <row r="21" spans="1:5" ht="20" customHeight="1" x14ac:dyDescent="0.8">
      <c r="A21" s="21"/>
      <c r="B21" s="20"/>
      <c r="C21" s="21"/>
      <c r="D21" s="21"/>
      <c r="E21" s="21"/>
    </row>
    <row r="22" spans="1:5" ht="20" customHeight="1" x14ac:dyDescent="0.6">
      <c r="A22" s="23"/>
      <c r="B22" s="16" t="s">
        <v>10</v>
      </c>
      <c r="C22" s="24"/>
      <c r="D22" s="24"/>
      <c r="E22" s="24"/>
    </row>
    <row r="23" spans="1:5" ht="20" customHeight="1" x14ac:dyDescent="0.8">
      <c r="A23" s="64" t="s">
        <v>139</v>
      </c>
      <c r="B23" s="65" t="s">
        <v>85</v>
      </c>
      <c r="C23" s="64">
        <v>2</v>
      </c>
      <c r="D23" s="64">
        <v>3</v>
      </c>
      <c r="E23" s="64">
        <v>3</v>
      </c>
    </row>
    <row r="24" spans="1:5" ht="20" customHeight="1" x14ac:dyDescent="0.6">
      <c r="A24" s="12"/>
      <c r="B24" s="47"/>
      <c r="C24" s="12"/>
      <c r="D24" s="12"/>
      <c r="E24" s="12"/>
    </row>
    <row r="25" spans="1:5" ht="20" customHeight="1" x14ac:dyDescent="0.6">
      <c r="A25" s="15"/>
      <c r="B25" s="59" t="s">
        <v>11</v>
      </c>
      <c r="C25" s="15"/>
      <c r="D25" s="15"/>
      <c r="E25" s="15"/>
    </row>
    <row r="26" spans="1:5" ht="20" customHeight="1" x14ac:dyDescent="0.6">
      <c r="A26" s="15"/>
      <c r="B26" s="59" t="s">
        <v>12</v>
      </c>
      <c r="C26" s="15"/>
      <c r="D26" s="15"/>
      <c r="E26" s="15"/>
    </row>
    <row r="27" spans="1:5" ht="20" customHeight="1" x14ac:dyDescent="0.6">
      <c r="A27" s="15"/>
      <c r="B27" s="16"/>
      <c r="C27" s="15"/>
      <c r="D27" s="15"/>
      <c r="E27" s="15"/>
    </row>
    <row r="28" spans="1:5" ht="20" customHeight="1" x14ac:dyDescent="0.6">
      <c r="A28" s="15"/>
      <c r="B28" s="59" t="s">
        <v>13</v>
      </c>
      <c r="C28" s="15"/>
      <c r="D28" s="15"/>
      <c r="E28" s="15"/>
    </row>
    <row r="29" spans="1:5" ht="20" customHeight="1" x14ac:dyDescent="0.6">
      <c r="A29" s="15"/>
      <c r="B29" s="59" t="s">
        <v>159</v>
      </c>
      <c r="C29" s="17"/>
      <c r="D29" s="17"/>
      <c r="E29" s="17"/>
    </row>
    <row r="30" spans="1:5" ht="20" customHeight="1" x14ac:dyDescent="0.8">
      <c r="A30" s="64" t="s">
        <v>100</v>
      </c>
      <c r="B30" s="65" t="s">
        <v>101</v>
      </c>
      <c r="C30" s="64">
        <v>0</v>
      </c>
      <c r="D30" s="64">
        <v>2</v>
      </c>
      <c r="E30" s="64">
        <v>0</v>
      </c>
    </row>
    <row r="31" spans="1:5" ht="20" customHeight="1" x14ac:dyDescent="0.6">
      <c r="A31" s="27"/>
      <c r="B31" s="28"/>
      <c r="C31" s="27"/>
      <c r="D31" s="27"/>
      <c r="E31" s="27"/>
    </row>
    <row r="32" spans="1:5" ht="20" customHeight="1" x14ac:dyDescent="0.6">
      <c r="A32" s="337" t="s">
        <v>15</v>
      </c>
      <c r="B32" s="338"/>
      <c r="C32" s="29">
        <f>SUM(C6:C31)</f>
        <v>23</v>
      </c>
      <c r="D32" s="29">
        <f t="shared" ref="D32:E32" si="0">SUM(D6:D31)</f>
        <v>18</v>
      </c>
      <c r="E32" s="29">
        <f t="shared" si="0"/>
        <v>30</v>
      </c>
    </row>
    <row r="33" spans="1:13" s="32" customFormat="1" ht="20" customHeight="1" x14ac:dyDescent="0.8">
      <c r="A33" s="333" t="s">
        <v>16</v>
      </c>
      <c r="B33" s="334"/>
      <c r="C33" s="339">
        <f>C32+D32</f>
        <v>41</v>
      </c>
      <c r="D33" s="339"/>
      <c r="E33" s="31"/>
    </row>
    <row r="34" spans="1:13" s="32" customFormat="1" ht="18.75" customHeight="1" x14ac:dyDescent="0.8">
      <c r="A34" s="33"/>
      <c r="B34" s="33"/>
      <c r="C34" s="33"/>
      <c r="D34" s="33"/>
      <c r="E34" s="34"/>
    </row>
    <row r="35" spans="1:13" s="32" customFormat="1" ht="22" customHeight="1" x14ac:dyDescent="0.8">
      <c r="A35" s="33"/>
      <c r="B35" s="33"/>
      <c r="C35" s="33"/>
      <c r="D35" s="33"/>
      <c r="E35" s="34"/>
    </row>
    <row r="36" spans="1:13" s="32" customFormat="1" ht="22" customHeight="1" x14ac:dyDescent="0.8">
      <c r="A36" s="35"/>
      <c r="B36" s="35"/>
      <c r="C36" s="35"/>
      <c r="D36" s="35"/>
      <c r="E36" s="36"/>
    </row>
    <row r="37" spans="1:13" s="32" customFormat="1" ht="34" customHeight="1" x14ac:dyDescent="0.8">
      <c r="A37" s="340" t="s">
        <v>17</v>
      </c>
      <c r="B37" s="340"/>
      <c r="C37" s="340"/>
      <c r="D37" s="35"/>
      <c r="E37" s="36"/>
    </row>
    <row r="38" spans="1:13" s="2" customFormat="1" ht="22" customHeight="1" x14ac:dyDescent="0.3">
      <c r="A38" s="310" t="s">
        <v>365</v>
      </c>
      <c r="B38" s="310"/>
      <c r="C38" s="310"/>
      <c r="D38" s="310"/>
      <c r="E38" s="310"/>
      <c r="F38" s="1"/>
    </row>
    <row r="39" spans="1:13" s="3" customFormat="1" ht="22" customHeight="1" x14ac:dyDescent="0.3">
      <c r="A39" s="335" t="s">
        <v>47</v>
      </c>
      <c r="B39" s="335"/>
      <c r="C39" s="335"/>
      <c r="D39" s="335"/>
      <c r="E39" s="335"/>
    </row>
    <row r="40" spans="1:13" s="3" customFormat="1" ht="22" customHeight="1" x14ac:dyDescent="0.3">
      <c r="A40" s="310" t="s">
        <v>68</v>
      </c>
      <c r="B40" s="310"/>
      <c r="C40" s="310"/>
      <c r="D40" s="310"/>
      <c r="E40" s="310"/>
      <c r="H40" s="310"/>
      <c r="I40" s="310"/>
      <c r="J40" s="310"/>
      <c r="K40" s="310"/>
      <c r="L40" s="310"/>
      <c r="M40" s="310"/>
    </row>
    <row r="41" spans="1:13" s="3" customFormat="1" ht="22" customHeight="1" x14ac:dyDescent="0.3">
      <c r="A41" s="336" t="s">
        <v>421</v>
      </c>
      <c r="B41" s="310"/>
      <c r="C41" s="310"/>
      <c r="D41" s="310"/>
      <c r="E41" s="310"/>
    </row>
    <row r="42" spans="1:13" s="6" customFormat="1" ht="20" customHeight="1" x14ac:dyDescent="0.3">
      <c r="A42" s="5" t="s">
        <v>1</v>
      </c>
      <c r="B42" s="5" t="s">
        <v>2</v>
      </c>
      <c r="C42" s="5" t="s">
        <v>3</v>
      </c>
      <c r="D42" s="5" t="s">
        <v>4</v>
      </c>
      <c r="E42" s="5" t="s">
        <v>5</v>
      </c>
    </row>
    <row r="43" spans="1:13" ht="20" customHeight="1" x14ac:dyDescent="0.6">
      <c r="A43" s="7"/>
      <c r="B43" s="8" t="s">
        <v>23</v>
      </c>
      <c r="C43" s="9"/>
      <c r="D43" s="9"/>
      <c r="E43" s="9"/>
    </row>
    <row r="44" spans="1:13" ht="20" customHeight="1" x14ac:dyDescent="0.6">
      <c r="A44" s="55"/>
      <c r="B44" s="60"/>
      <c r="C44" s="12"/>
      <c r="D44" s="12"/>
      <c r="E44" s="12"/>
    </row>
    <row r="45" spans="1:13" ht="20" customHeight="1" x14ac:dyDescent="0.8">
      <c r="A45" s="38"/>
      <c r="B45" s="41"/>
      <c r="C45" s="38"/>
      <c r="D45" s="38"/>
      <c r="E45" s="38"/>
    </row>
    <row r="46" spans="1:13" ht="20" customHeight="1" x14ac:dyDescent="0.8">
      <c r="A46" s="38"/>
      <c r="B46" s="41"/>
      <c r="C46" s="38"/>
      <c r="D46" s="38"/>
      <c r="E46" s="38"/>
    </row>
    <row r="47" spans="1:13" ht="20" customHeight="1" x14ac:dyDescent="0.8">
      <c r="A47" s="38"/>
      <c r="B47" s="41"/>
      <c r="C47" s="38"/>
      <c r="D47" s="38"/>
      <c r="E47" s="38"/>
    </row>
    <row r="48" spans="1:13" s="3" customFormat="1" ht="20" customHeight="1" x14ac:dyDescent="0.3">
      <c r="A48" s="13"/>
      <c r="B48" s="14"/>
      <c r="C48" s="13"/>
      <c r="D48" s="13"/>
      <c r="E48" s="13"/>
    </row>
    <row r="49" spans="1:5" ht="20" customHeight="1" x14ac:dyDescent="0.6">
      <c r="A49" s="15"/>
      <c r="B49" s="16" t="s">
        <v>6</v>
      </c>
      <c r="C49" s="17"/>
      <c r="D49" s="17"/>
      <c r="E49" s="17"/>
    </row>
    <row r="50" spans="1:5" ht="20" customHeight="1" x14ac:dyDescent="0.6">
      <c r="A50" s="15"/>
      <c r="B50" s="16" t="s">
        <v>24</v>
      </c>
      <c r="C50" s="17"/>
      <c r="D50" s="17"/>
      <c r="E50" s="17"/>
    </row>
    <row r="51" spans="1:5" ht="20" customHeight="1" x14ac:dyDescent="0.8">
      <c r="A51" s="38"/>
      <c r="B51" s="41"/>
      <c r="C51" s="38"/>
      <c r="D51" s="38"/>
      <c r="E51" s="38"/>
    </row>
    <row r="52" spans="1:5" ht="20" customHeight="1" x14ac:dyDescent="0.6">
      <c r="A52" s="13"/>
      <c r="B52" s="18"/>
      <c r="C52" s="13"/>
      <c r="D52" s="13"/>
      <c r="E52" s="13"/>
    </row>
    <row r="53" spans="1:5" ht="20" customHeight="1" x14ac:dyDescent="0.6">
      <c r="A53" s="15"/>
      <c r="B53" s="16" t="s">
        <v>45</v>
      </c>
      <c r="C53" s="17"/>
      <c r="D53" s="17"/>
      <c r="E53" s="17"/>
    </row>
    <row r="54" spans="1:5" ht="20" customHeight="1" x14ac:dyDescent="0.7">
      <c r="A54" s="44"/>
      <c r="B54" s="45"/>
      <c r="C54" s="46"/>
      <c r="D54" s="46"/>
      <c r="E54" s="46"/>
    </row>
    <row r="55" spans="1:5" ht="20" customHeight="1" x14ac:dyDescent="0.6">
      <c r="A55" s="23"/>
      <c r="B55" s="16" t="s">
        <v>42</v>
      </c>
      <c r="C55" s="24"/>
      <c r="D55" s="24"/>
      <c r="E55" s="24"/>
    </row>
    <row r="56" spans="1:5" ht="20" customHeight="1" x14ac:dyDescent="0.8">
      <c r="A56" s="64" t="s">
        <v>138</v>
      </c>
      <c r="B56" s="65" t="s">
        <v>87</v>
      </c>
      <c r="C56" s="64">
        <v>2</v>
      </c>
      <c r="D56" s="64">
        <v>3</v>
      </c>
      <c r="E56" s="64">
        <v>3</v>
      </c>
    </row>
    <row r="57" spans="1:5" ht="20" customHeight="1" x14ac:dyDescent="0.8">
      <c r="A57" s="21"/>
      <c r="B57" s="20"/>
      <c r="C57" s="21"/>
      <c r="D57" s="21"/>
      <c r="E57" s="21"/>
    </row>
    <row r="58" spans="1:5" ht="20" customHeight="1" x14ac:dyDescent="0.7">
      <c r="A58" s="44"/>
      <c r="B58" s="45"/>
      <c r="C58" s="44"/>
      <c r="D58" s="44"/>
      <c r="E58" s="44"/>
    </row>
    <row r="59" spans="1:5" ht="20" customHeight="1" x14ac:dyDescent="0.6">
      <c r="A59" s="15"/>
      <c r="B59" s="16" t="s">
        <v>164</v>
      </c>
      <c r="C59" s="15"/>
      <c r="D59" s="15"/>
      <c r="E59" s="15"/>
    </row>
    <row r="60" spans="1:5" ht="20" customHeight="1" x14ac:dyDescent="0.6">
      <c r="A60" s="63" t="s">
        <v>115</v>
      </c>
      <c r="B60" s="66" t="s">
        <v>78</v>
      </c>
      <c r="C60" s="288">
        <v>0</v>
      </c>
      <c r="D60" s="288">
        <v>10</v>
      </c>
      <c r="E60" s="288">
        <v>2</v>
      </c>
    </row>
    <row r="61" spans="1:5" ht="20" customHeight="1" x14ac:dyDescent="0.6">
      <c r="A61" s="15"/>
      <c r="B61" s="16" t="s">
        <v>362</v>
      </c>
      <c r="C61" s="15"/>
      <c r="D61" s="15"/>
      <c r="E61" s="15"/>
    </row>
    <row r="62" spans="1:5" ht="20" customHeight="1" x14ac:dyDescent="0.8">
      <c r="A62" s="64"/>
      <c r="B62" s="65"/>
      <c r="C62" s="64"/>
      <c r="D62" s="64"/>
      <c r="E62" s="64"/>
    </row>
    <row r="63" spans="1:5" ht="20" customHeight="1" x14ac:dyDescent="0.6">
      <c r="A63" s="15"/>
      <c r="B63" s="16"/>
      <c r="C63" s="15"/>
      <c r="D63" s="15"/>
      <c r="E63" s="15"/>
    </row>
    <row r="64" spans="1:5" ht="20" customHeight="1" x14ac:dyDescent="0.6">
      <c r="A64" s="77"/>
      <c r="B64" s="59" t="s">
        <v>165</v>
      </c>
      <c r="C64" s="77"/>
      <c r="D64" s="77"/>
      <c r="E64" s="77"/>
    </row>
    <row r="65" spans="1:5" ht="20" customHeight="1" x14ac:dyDescent="0.6">
      <c r="A65" s="63" t="s">
        <v>137</v>
      </c>
      <c r="B65" s="66" t="s">
        <v>89</v>
      </c>
      <c r="C65" s="63">
        <v>2</v>
      </c>
      <c r="D65" s="63">
        <v>3</v>
      </c>
      <c r="E65" s="63">
        <v>3</v>
      </c>
    </row>
    <row r="66" spans="1:5" ht="20" customHeight="1" x14ac:dyDescent="0.6">
      <c r="A66" s="77"/>
      <c r="B66" s="59" t="s">
        <v>159</v>
      </c>
      <c r="C66" s="13"/>
      <c r="D66" s="13"/>
      <c r="E66" s="13"/>
    </row>
    <row r="67" spans="1:5" ht="20" customHeight="1" x14ac:dyDescent="0.6">
      <c r="A67" s="73" t="s">
        <v>99</v>
      </c>
      <c r="B67" s="74" t="s">
        <v>22</v>
      </c>
      <c r="C67" s="73">
        <v>0</v>
      </c>
      <c r="D67" s="73">
        <v>2</v>
      </c>
      <c r="E67" s="73">
        <v>0</v>
      </c>
    </row>
    <row r="68" spans="1:5" ht="20" customHeight="1" x14ac:dyDescent="0.6">
      <c r="A68" s="27"/>
      <c r="B68" s="28"/>
      <c r="C68" s="27"/>
      <c r="D68" s="27"/>
      <c r="E68" s="27"/>
    </row>
    <row r="69" spans="1:5" ht="20" customHeight="1" x14ac:dyDescent="0.6">
      <c r="A69" s="337" t="s">
        <v>15</v>
      </c>
      <c r="B69" s="338"/>
      <c r="C69" s="29">
        <f>SUM(C43:C68)</f>
        <v>4</v>
      </c>
      <c r="D69" s="29">
        <f t="shared" ref="D69:E69" si="1">SUM(D43:D68)</f>
        <v>18</v>
      </c>
      <c r="E69" s="29">
        <f t="shared" si="1"/>
        <v>8</v>
      </c>
    </row>
    <row r="70" spans="1:5" s="32" customFormat="1" ht="20" customHeight="1" x14ac:dyDescent="0.8">
      <c r="A70" s="333" t="s">
        <v>16</v>
      </c>
      <c r="B70" s="334"/>
      <c r="C70" s="339">
        <f>C69+D69</f>
        <v>22</v>
      </c>
      <c r="D70" s="339"/>
      <c r="E70" s="31"/>
    </row>
    <row r="71" spans="1:5" s="32" customFormat="1" ht="21.75" customHeight="1" x14ac:dyDescent="0.8">
      <c r="A71" s="33"/>
      <c r="B71" s="33"/>
      <c r="C71" s="33"/>
      <c r="D71" s="33"/>
      <c r="E71" s="34"/>
    </row>
    <row r="72" spans="1:5" s="32" customFormat="1" ht="22" customHeight="1" x14ac:dyDescent="0.8">
      <c r="A72" s="33"/>
      <c r="B72" s="33"/>
      <c r="C72" s="33"/>
      <c r="D72" s="33"/>
      <c r="E72" s="34"/>
    </row>
    <row r="73" spans="1:5" s="32" customFormat="1" ht="22" customHeight="1" x14ac:dyDescent="0.8">
      <c r="A73" s="35"/>
      <c r="B73" s="35"/>
      <c r="C73" s="35"/>
      <c r="D73" s="35"/>
      <c r="E73" s="36"/>
    </row>
    <row r="74" spans="1:5" s="32" customFormat="1" ht="31.5" customHeight="1" x14ac:dyDescent="0.8">
      <c r="A74" s="340" t="s">
        <v>17</v>
      </c>
      <c r="B74" s="340"/>
      <c r="C74" s="340"/>
      <c r="D74" s="35"/>
      <c r="E74" s="36"/>
    </row>
    <row r="75" spans="1:5" ht="22" customHeight="1" x14ac:dyDescent="0.6">
      <c r="A75" s="310" t="s">
        <v>365</v>
      </c>
      <c r="B75" s="310"/>
      <c r="C75" s="310"/>
      <c r="D75" s="310"/>
      <c r="E75" s="310"/>
    </row>
    <row r="76" spans="1:5" ht="22" customHeight="1" x14ac:dyDescent="0.6">
      <c r="A76" s="335" t="s">
        <v>47</v>
      </c>
      <c r="B76" s="335"/>
      <c r="C76" s="335"/>
      <c r="D76" s="335"/>
      <c r="E76" s="335"/>
    </row>
    <row r="77" spans="1:5" ht="22" customHeight="1" x14ac:dyDescent="0.6">
      <c r="A77" s="310" t="s">
        <v>68</v>
      </c>
      <c r="B77" s="310"/>
      <c r="C77" s="310"/>
      <c r="D77" s="310"/>
      <c r="E77" s="310"/>
    </row>
    <row r="78" spans="1:5" ht="22" customHeight="1" x14ac:dyDescent="0.6">
      <c r="A78" s="336" t="s">
        <v>422</v>
      </c>
      <c r="B78" s="310"/>
      <c r="C78" s="310"/>
      <c r="D78" s="310"/>
      <c r="E78" s="310"/>
    </row>
    <row r="80" spans="1:5" ht="22" customHeight="1" x14ac:dyDescent="0.6">
      <c r="A80" s="5" t="s">
        <v>1</v>
      </c>
      <c r="B80" s="5" t="s">
        <v>2</v>
      </c>
      <c r="C80" s="5" t="s">
        <v>3</v>
      </c>
      <c r="D80" s="5" t="s">
        <v>4</v>
      </c>
      <c r="E80" s="5" t="s">
        <v>5</v>
      </c>
    </row>
    <row r="81" spans="1:5" ht="20" customHeight="1" x14ac:dyDescent="0.6">
      <c r="A81" s="7"/>
      <c r="B81" s="8" t="s">
        <v>163</v>
      </c>
      <c r="C81" s="9"/>
      <c r="D81" s="9"/>
      <c r="E81" s="9"/>
    </row>
    <row r="82" spans="1:5" ht="20" customHeight="1" x14ac:dyDescent="0.6">
      <c r="A82" s="10"/>
      <c r="B82" s="11"/>
      <c r="C82" s="12"/>
      <c r="D82" s="12"/>
      <c r="E82" s="12"/>
    </row>
    <row r="83" spans="1:5" ht="20" customHeight="1" x14ac:dyDescent="0.6">
      <c r="A83" s="10"/>
      <c r="B83" s="11"/>
      <c r="C83" s="12"/>
      <c r="D83" s="12"/>
      <c r="E83" s="12"/>
    </row>
    <row r="84" spans="1:5" ht="20" customHeight="1" x14ac:dyDescent="0.6">
      <c r="A84" s="10"/>
      <c r="B84" s="11"/>
      <c r="C84" s="12"/>
      <c r="D84" s="12"/>
      <c r="E84" s="12"/>
    </row>
    <row r="85" spans="1:5" ht="20" customHeight="1" x14ac:dyDescent="0.6">
      <c r="A85" s="37"/>
      <c r="B85" s="14"/>
      <c r="C85" s="13"/>
      <c r="D85" s="13"/>
      <c r="E85" s="13"/>
    </row>
    <row r="86" spans="1:5" ht="20" customHeight="1" x14ac:dyDescent="0.6">
      <c r="A86" s="15"/>
      <c r="B86" s="16" t="s">
        <v>6</v>
      </c>
      <c r="C86" s="17"/>
      <c r="D86" s="17"/>
      <c r="E86" s="17"/>
    </row>
    <row r="87" spans="1:5" ht="20" customHeight="1" x14ac:dyDescent="0.6">
      <c r="A87" s="15"/>
      <c r="B87" s="16" t="s">
        <v>364</v>
      </c>
      <c r="C87" s="17"/>
      <c r="D87" s="17"/>
      <c r="E87" s="17"/>
    </row>
    <row r="88" spans="1:5" ht="20" customHeight="1" x14ac:dyDescent="0.6">
      <c r="A88" s="61" t="s">
        <v>246</v>
      </c>
      <c r="B88" s="62" t="s">
        <v>363</v>
      </c>
      <c r="C88" s="63">
        <v>1</v>
      </c>
      <c r="D88" s="63">
        <v>2</v>
      </c>
      <c r="E88" s="63">
        <v>2</v>
      </c>
    </row>
    <row r="89" spans="1:5" ht="20" customHeight="1" x14ac:dyDescent="0.6">
      <c r="A89" s="12"/>
      <c r="B89" s="47"/>
      <c r="C89" s="12"/>
      <c r="D89" s="12"/>
      <c r="E89" s="12"/>
    </row>
    <row r="90" spans="1:5" ht="20" customHeight="1" x14ac:dyDescent="0.6">
      <c r="A90" s="10"/>
      <c r="B90" s="11"/>
      <c r="C90" s="12"/>
      <c r="D90" s="12"/>
      <c r="E90" s="12"/>
    </row>
    <row r="91" spans="1:5" ht="20" customHeight="1" x14ac:dyDescent="0.6">
      <c r="A91" s="15"/>
      <c r="B91" s="16" t="s">
        <v>43</v>
      </c>
      <c r="C91" s="17"/>
      <c r="D91" s="17"/>
      <c r="E91" s="17"/>
    </row>
    <row r="92" spans="1:5" ht="20" customHeight="1" x14ac:dyDescent="0.6">
      <c r="A92" s="68" t="s">
        <v>118</v>
      </c>
      <c r="B92" s="66" t="s">
        <v>51</v>
      </c>
      <c r="C92" s="69">
        <v>2</v>
      </c>
      <c r="D92" s="69">
        <v>3</v>
      </c>
      <c r="E92" s="70">
        <v>3</v>
      </c>
    </row>
    <row r="93" spans="1:5" ht="20" customHeight="1" x14ac:dyDescent="0.6">
      <c r="A93" s="12"/>
      <c r="B93" s="47"/>
      <c r="C93" s="12"/>
      <c r="D93" s="12"/>
      <c r="E93" s="12"/>
    </row>
    <row r="94" spans="1:5" ht="20" customHeight="1" x14ac:dyDescent="0.6">
      <c r="A94" s="17"/>
      <c r="B94" s="16" t="s">
        <v>40</v>
      </c>
      <c r="C94" s="39"/>
      <c r="D94" s="39"/>
      <c r="E94" s="40"/>
    </row>
    <row r="95" spans="1:5" ht="20" customHeight="1" x14ac:dyDescent="0.6">
      <c r="A95" s="23"/>
      <c r="B95" s="16" t="s">
        <v>161</v>
      </c>
      <c r="C95" s="24"/>
      <c r="D95" s="24"/>
      <c r="E95" s="24"/>
    </row>
    <row r="96" spans="1:5" ht="20" customHeight="1" x14ac:dyDescent="0.6">
      <c r="A96" s="63" t="s">
        <v>120</v>
      </c>
      <c r="B96" s="66" t="s">
        <v>79</v>
      </c>
      <c r="C96" s="288">
        <v>0</v>
      </c>
      <c r="D96" s="288">
        <v>10</v>
      </c>
      <c r="E96" s="288">
        <v>2</v>
      </c>
    </row>
    <row r="97" spans="1:6" ht="20" customHeight="1" x14ac:dyDescent="0.6">
      <c r="A97" s="15"/>
      <c r="B97" s="16" t="s">
        <v>354</v>
      </c>
      <c r="C97" s="15"/>
      <c r="D97" s="15"/>
      <c r="E97" s="15"/>
    </row>
    <row r="98" spans="1:6" ht="20" customHeight="1" x14ac:dyDescent="0.6">
      <c r="A98" s="63" t="s">
        <v>116</v>
      </c>
      <c r="B98" s="66" t="s">
        <v>95</v>
      </c>
      <c r="C98" s="288">
        <v>0</v>
      </c>
      <c r="D98" s="288">
        <v>2</v>
      </c>
      <c r="E98" s="288">
        <v>2</v>
      </c>
    </row>
    <row r="99" spans="1:6" ht="20" customHeight="1" x14ac:dyDescent="0.8">
      <c r="A99" s="64"/>
      <c r="B99" s="65"/>
      <c r="C99" s="64"/>
      <c r="D99" s="64"/>
      <c r="E99" s="64"/>
    </row>
    <row r="100" spans="1:6" ht="20" customHeight="1" x14ac:dyDescent="0.8">
      <c r="A100" s="21"/>
      <c r="B100" s="16" t="s">
        <v>21</v>
      </c>
      <c r="C100" s="21"/>
      <c r="D100" s="21"/>
      <c r="E100" s="21"/>
    </row>
    <row r="101" spans="1:6" ht="20" customHeight="1" x14ac:dyDescent="0.8">
      <c r="A101" s="64" t="s">
        <v>136</v>
      </c>
      <c r="B101" s="65" t="s">
        <v>88</v>
      </c>
      <c r="C101" s="64">
        <v>2</v>
      </c>
      <c r="D101" s="64">
        <v>3</v>
      </c>
      <c r="E101" s="64">
        <v>3</v>
      </c>
    </row>
    <row r="102" spans="1:6" ht="20" customHeight="1" x14ac:dyDescent="0.6">
      <c r="A102" s="15"/>
      <c r="B102" s="16" t="s">
        <v>159</v>
      </c>
      <c r="C102" s="17"/>
      <c r="D102" s="17"/>
      <c r="E102" s="17"/>
    </row>
    <row r="103" spans="1:6" ht="20" customHeight="1" x14ac:dyDescent="0.8">
      <c r="A103" s="64" t="s">
        <v>98</v>
      </c>
      <c r="B103" s="65" t="s">
        <v>34</v>
      </c>
      <c r="C103" s="64">
        <v>0</v>
      </c>
      <c r="D103" s="64">
        <v>2</v>
      </c>
      <c r="E103" s="64">
        <v>0</v>
      </c>
    </row>
    <row r="104" spans="1:6" ht="20" customHeight="1" x14ac:dyDescent="0.6">
      <c r="A104" s="27"/>
      <c r="B104" s="28"/>
      <c r="C104" s="27"/>
      <c r="D104" s="27"/>
      <c r="E104" s="27"/>
    </row>
    <row r="105" spans="1:6" ht="20" customHeight="1" x14ac:dyDescent="0.6">
      <c r="A105" s="337" t="s">
        <v>15</v>
      </c>
      <c r="B105" s="338"/>
      <c r="C105" s="29">
        <f>SUM(C81:C104)</f>
        <v>5</v>
      </c>
      <c r="D105" s="29">
        <f t="shared" ref="D105:E105" si="2">SUM(D81:D104)</f>
        <v>22</v>
      </c>
      <c r="E105" s="29">
        <f t="shared" si="2"/>
        <v>12</v>
      </c>
    </row>
    <row r="106" spans="1:6" ht="20" customHeight="1" x14ac:dyDescent="0.6">
      <c r="A106" s="333" t="s">
        <v>16</v>
      </c>
      <c r="B106" s="334"/>
      <c r="C106" s="339">
        <f>C105+D105</f>
        <v>27</v>
      </c>
      <c r="D106" s="339"/>
      <c r="E106" s="31"/>
    </row>
    <row r="107" spans="1:6" ht="23.25" customHeight="1" x14ac:dyDescent="0.6">
      <c r="A107" s="33"/>
      <c r="B107" s="33"/>
      <c r="C107" s="33"/>
      <c r="D107" s="33"/>
      <c r="E107" s="34"/>
    </row>
    <row r="108" spans="1:6" ht="15" customHeight="1" x14ac:dyDescent="0.6">
      <c r="A108" s="33"/>
      <c r="B108" s="33"/>
      <c r="C108" s="33"/>
      <c r="D108" s="33"/>
      <c r="E108" s="34"/>
    </row>
    <row r="109" spans="1:6" ht="5.25" customHeight="1" x14ac:dyDescent="0.8">
      <c r="A109" s="35"/>
      <c r="B109" s="35"/>
      <c r="C109" s="35"/>
      <c r="D109" s="35"/>
      <c r="E109" s="36"/>
    </row>
    <row r="110" spans="1:6" ht="22" customHeight="1" x14ac:dyDescent="0.8">
      <c r="A110" s="340" t="s">
        <v>17</v>
      </c>
      <c r="B110" s="340"/>
      <c r="C110" s="340"/>
      <c r="D110" s="35"/>
      <c r="E110" s="36"/>
    </row>
    <row r="111" spans="1:6" ht="22" customHeight="1" x14ac:dyDescent="0.8">
      <c r="A111" s="35"/>
      <c r="B111" s="35"/>
      <c r="C111" s="35"/>
      <c r="D111" s="35"/>
      <c r="E111" s="36"/>
    </row>
    <row r="112" spans="1:6" s="2" customFormat="1" ht="22" customHeight="1" x14ac:dyDescent="0.3">
      <c r="A112" s="310" t="s">
        <v>365</v>
      </c>
      <c r="B112" s="310"/>
      <c r="C112" s="310"/>
      <c r="D112" s="310"/>
      <c r="E112" s="310"/>
      <c r="F112" s="1"/>
    </row>
    <row r="113" spans="1:13" s="3" customFormat="1" ht="22" customHeight="1" x14ac:dyDescent="0.3">
      <c r="A113" s="335" t="s">
        <v>47</v>
      </c>
      <c r="B113" s="335"/>
      <c r="C113" s="335"/>
      <c r="D113" s="335"/>
      <c r="E113" s="335"/>
    </row>
    <row r="114" spans="1:13" s="3" customFormat="1" ht="22" customHeight="1" x14ac:dyDescent="0.3">
      <c r="A114" s="310" t="s">
        <v>68</v>
      </c>
      <c r="B114" s="310"/>
      <c r="C114" s="310"/>
      <c r="D114" s="310"/>
      <c r="E114" s="310"/>
      <c r="H114" s="310"/>
      <c r="I114" s="310"/>
      <c r="J114" s="310"/>
      <c r="K114" s="310"/>
      <c r="L114" s="310"/>
      <c r="M114" s="310"/>
    </row>
    <row r="115" spans="1:13" s="3" customFormat="1" ht="22" customHeight="1" x14ac:dyDescent="0.3">
      <c r="A115" s="336" t="s">
        <v>423</v>
      </c>
      <c r="B115" s="336"/>
      <c r="C115" s="336"/>
      <c r="D115" s="336"/>
      <c r="E115" s="336"/>
    </row>
    <row r="116" spans="1:13" ht="11.15" customHeight="1" x14ac:dyDescent="0.6"/>
    <row r="117" spans="1:13" s="6" customFormat="1" ht="22" customHeight="1" x14ac:dyDescent="0.3">
      <c r="A117" s="5" t="s">
        <v>1</v>
      </c>
      <c r="B117" s="5" t="s">
        <v>2</v>
      </c>
      <c r="C117" s="5" t="s">
        <v>3</v>
      </c>
      <c r="D117" s="5" t="s">
        <v>4</v>
      </c>
      <c r="E117" s="5" t="s">
        <v>5</v>
      </c>
    </row>
    <row r="118" spans="1:13" ht="20" customHeight="1" x14ac:dyDescent="0.6">
      <c r="A118" s="7"/>
      <c r="B118" s="8" t="s">
        <v>341</v>
      </c>
      <c r="C118" s="9"/>
      <c r="D118" s="9"/>
      <c r="E118" s="9"/>
    </row>
    <row r="119" spans="1:13" ht="20" customHeight="1" x14ac:dyDescent="0.6">
      <c r="A119" s="61" t="s">
        <v>122</v>
      </c>
      <c r="B119" s="62" t="s">
        <v>185</v>
      </c>
      <c r="C119" s="63">
        <v>3</v>
      </c>
      <c r="D119" s="63">
        <v>0</v>
      </c>
      <c r="E119" s="63">
        <v>3</v>
      </c>
    </row>
    <row r="120" spans="1:13" ht="20" customHeight="1" x14ac:dyDescent="0.8">
      <c r="A120" s="64" t="s">
        <v>124</v>
      </c>
      <c r="B120" s="65" t="s">
        <v>71</v>
      </c>
      <c r="C120" s="64">
        <v>1</v>
      </c>
      <c r="D120" s="64">
        <v>2</v>
      </c>
      <c r="E120" s="64">
        <v>2</v>
      </c>
    </row>
    <row r="121" spans="1:13" ht="20" customHeight="1" x14ac:dyDescent="0.6">
      <c r="A121" s="61" t="s">
        <v>125</v>
      </c>
      <c r="B121" s="62" t="s">
        <v>211</v>
      </c>
      <c r="C121" s="63">
        <v>3</v>
      </c>
      <c r="D121" s="63">
        <v>0</v>
      </c>
      <c r="E121" s="63">
        <v>3</v>
      </c>
    </row>
    <row r="122" spans="1:13" ht="20" customHeight="1" x14ac:dyDescent="0.6">
      <c r="A122" s="61" t="s">
        <v>123</v>
      </c>
      <c r="B122" s="62" t="s">
        <v>70</v>
      </c>
      <c r="C122" s="63">
        <v>0</v>
      </c>
      <c r="D122" s="63">
        <v>2</v>
      </c>
      <c r="E122" s="63">
        <v>1</v>
      </c>
    </row>
    <row r="123" spans="1:13" ht="20" customHeight="1" x14ac:dyDescent="0.6">
      <c r="A123" s="63" t="s">
        <v>126</v>
      </c>
      <c r="B123" s="66" t="s">
        <v>93</v>
      </c>
      <c r="C123" s="63">
        <v>0</v>
      </c>
      <c r="D123" s="63">
        <v>2</v>
      </c>
      <c r="E123" s="63">
        <v>1</v>
      </c>
    </row>
    <row r="124" spans="1:13" ht="20" customHeight="1" x14ac:dyDescent="0.6">
      <c r="A124" s="63" t="s">
        <v>147</v>
      </c>
      <c r="B124" s="66" t="s">
        <v>311</v>
      </c>
      <c r="C124" s="63">
        <v>3</v>
      </c>
      <c r="D124" s="63">
        <v>0</v>
      </c>
      <c r="E124" s="63">
        <v>3</v>
      </c>
    </row>
    <row r="125" spans="1:13" ht="20" customHeight="1" x14ac:dyDescent="0.8">
      <c r="A125" s="21"/>
      <c r="B125" s="16" t="s">
        <v>6</v>
      </c>
      <c r="C125" s="21"/>
      <c r="D125" s="21"/>
      <c r="E125" s="21"/>
    </row>
    <row r="126" spans="1:13" ht="20" customHeight="1" x14ac:dyDescent="0.8">
      <c r="A126" s="38"/>
      <c r="B126" s="16" t="s">
        <v>46</v>
      </c>
      <c r="C126" s="38"/>
      <c r="D126" s="38"/>
      <c r="E126" s="38"/>
    </row>
    <row r="127" spans="1:13" ht="20" customHeight="1" x14ac:dyDescent="0.6">
      <c r="A127" s="63" t="s">
        <v>127</v>
      </c>
      <c r="B127" s="62" t="s">
        <v>20</v>
      </c>
      <c r="C127" s="63">
        <v>3</v>
      </c>
      <c r="D127" s="63">
        <v>0</v>
      </c>
      <c r="E127" s="63">
        <v>3</v>
      </c>
    </row>
    <row r="128" spans="1:13" ht="20" customHeight="1" x14ac:dyDescent="0.6">
      <c r="A128" s="63"/>
      <c r="B128" s="62"/>
      <c r="C128" s="63"/>
      <c r="D128" s="63"/>
      <c r="E128" s="63"/>
    </row>
    <row r="129" spans="1:5" ht="20" customHeight="1" x14ac:dyDescent="0.6">
      <c r="A129" s="12"/>
      <c r="B129" s="11"/>
      <c r="C129" s="12"/>
      <c r="D129" s="12"/>
      <c r="E129" s="12"/>
    </row>
    <row r="130" spans="1:5" ht="20" customHeight="1" x14ac:dyDescent="0.6">
      <c r="A130" s="12"/>
      <c r="B130" s="16" t="s">
        <v>49</v>
      </c>
      <c r="C130" s="12"/>
      <c r="D130" s="12"/>
      <c r="E130" s="12"/>
    </row>
    <row r="131" spans="1:5" ht="20" customHeight="1" x14ac:dyDescent="0.6">
      <c r="A131" s="61" t="s">
        <v>128</v>
      </c>
      <c r="B131" s="62" t="s">
        <v>50</v>
      </c>
      <c r="C131" s="63">
        <v>3</v>
      </c>
      <c r="D131" s="63">
        <v>0</v>
      </c>
      <c r="E131" s="63">
        <v>3</v>
      </c>
    </row>
    <row r="132" spans="1:5" ht="20" customHeight="1" x14ac:dyDescent="0.6">
      <c r="A132" s="63" t="s">
        <v>129</v>
      </c>
      <c r="B132" s="66" t="s">
        <v>36</v>
      </c>
      <c r="C132" s="63">
        <v>3</v>
      </c>
      <c r="D132" s="63">
        <v>0</v>
      </c>
      <c r="E132" s="63">
        <v>3</v>
      </c>
    </row>
    <row r="133" spans="1:5" ht="20" customHeight="1" x14ac:dyDescent="0.8">
      <c r="A133" s="67" t="s">
        <v>130</v>
      </c>
      <c r="B133" s="65" t="s">
        <v>9</v>
      </c>
      <c r="C133" s="64">
        <v>2</v>
      </c>
      <c r="D133" s="64">
        <v>2</v>
      </c>
      <c r="E133" s="64">
        <v>3</v>
      </c>
    </row>
    <row r="134" spans="1:5" ht="20" customHeight="1" x14ac:dyDescent="0.8">
      <c r="A134" s="64"/>
      <c r="B134" s="65"/>
      <c r="C134" s="64"/>
      <c r="D134" s="64"/>
      <c r="E134" s="64"/>
    </row>
    <row r="135" spans="1:5" ht="20" customHeight="1" x14ac:dyDescent="0.6">
      <c r="A135" s="23"/>
      <c r="B135" s="16" t="s">
        <v>158</v>
      </c>
      <c r="C135" s="24"/>
      <c r="D135" s="24"/>
      <c r="E135" s="24"/>
    </row>
    <row r="136" spans="1:5" ht="20" customHeight="1" x14ac:dyDescent="0.6">
      <c r="A136" s="63" t="s">
        <v>135</v>
      </c>
      <c r="B136" s="66" t="s">
        <v>90</v>
      </c>
      <c r="C136" s="63">
        <v>2</v>
      </c>
      <c r="D136" s="63">
        <v>3</v>
      </c>
      <c r="E136" s="63">
        <v>3</v>
      </c>
    </row>
    <row r="137" spans="1:5" ht="20" customHeight="1" x14ac:dyDescent="0.8">
      <c r="A137" s="64" t="s">
        <v>134</v>
      </c>
      <c r="B137" s="65" t="s">
        <v>86</v>
      </c>
      <c r="C137" s="64">
        <v>2</v>
      </c>
      <c r="D137" s="64">
        <v>3</v>
      </c>
      <c r="E137" s="64">
        <v>3</v>
      </c>
    </row>
    <row r="138" spans="1:5" ht="20" customHeight="1" x14ac:dyDescent="0.6">
      <c r="A138" s="15"/>
      <c r="B138" s="16" t="s">
        <v>11</v>
      </c>
      <c r="C138" s="15"/>
      <c r="D138" s="15"/>
      <c r="E138" s="15"/>
    </row>
    <row r="139" spans="1:5" ht="20" customHeight="1" x14ac:dyDescent="0.6">
      <c r="A139" s="15"/>
      <c r="B139" s="16" t="s">
        <v>160</v>
      </c>
      <c r="C139" s="15"/>
      <c r="D139" s="15"/>
      <c r="E139" s="15"/>
    </row>
    <row r="140" spans="1:5" ht="20" customHeight="1" x14ac:dyDescent="0.6">
      <c r="A140" s="63" t="s">
        <v>121</v>
      </c>
      <c r="B140" s="66" t="s">
        <v>96</v>
      </c>
      <c r="C140" s="288">
        <v>0</v>
      </c>
      <c r="D140" s="288">
        <v>2</v>
      </c>
      <c r="E140" s="288">
        <v>2</v>
      </c>
    </row>
    <row r="141" spans="1:5" ht="20" customHeight="1" x14ac:dyDescent="0.6">
      <c r="A141" s="12"/>
      <c r="B141" s="16" t="s">
        <v>157</v>
      </c>
      <c r="C141" s="12"/>
      <c r="D141" s="12"/>
      <c r="E141" s="12"/>
    </row>
    <row r="142" spans="1:5" ht="20" customHeight="1" x14ac:dyDescent="0.6">
      <c r="A142" s="23"/>
      <c r="B142" s="16" t="s">
        <v>159</v>
      </c>
      <c r="C142" s="24"/>
      <c r="D142" s="24"/>
      <c r="E142" s="24"/>
    </row>
    <row r="143" spans="1:5" ht="20" customHeight="1" x14ac:dyDescent="0.8">
      <c r="A143" s="64" t="s">
        <v>97</v>
      </c>
      <c r="B143" s="65" t="s">
        <v>37</v>
      </c>
      <c r="C143" s="64">
        <v>0</v>
      </c>
      <c r="D143" s="64">
        <v>2</v>
      </c>
      <c r="E143" s="64">
        <v>0</v>
      </c>
    </row>
    <row r="144" spans="1:5" s="32" customFormat="1" ht="20" customHeight="1" x14ac:dyDescent="0.8">
      <c r="A144" s="337" t="s">
        <v>15</v>
      </c>
      <c r="B144" s="338"/>
      <c r="C144" s="29">
        <f>SUM(C118:C143)</f>
        <v>25</v>
      </c>
      <c r="D144" s="29">
        <f t="shared" ref="D144:E144" si="3">SUM(D118:D143)</f>
        <v>18</v>
      </c>
      <c r="E144" s="29">
        <f t="shared" si="3"/>
        <v>33</v>
      </c>
    </row>
    <row r="145" spans="1:5" s="32" customFormat="1" ht="20" customHeight="1" x14ac:dyDescent="0.8">
      <c r="A145" s="321" t="s">
        <v>16</v>
      </c>
      <c r="B145" s="341"/>
      <c r="C145" s="321">
        <f>C144+D144</f>
        <v>43</v>
      </c>
      <c r="D145" s="341"/>
      <c r="E145" s="31"/>
    </row>
    <row r="146" spans="1:5" s="32" customFormat="1" ht="22" customHeight="1" x14ac:dyDescent="0.8">
      <c r="A146" s="33"/>
      <c r="B146" s="33"/>
      <c r="C146" s="33"/>
      <c r="D146" s="33"/>
      <c r="E146" s="34"/>
    </row>
    <row r="147" spans="1:5" s="32" customFormat="1" ht="22" customHeight="1" x14ac:dyDescent="0.8">
      <c r="A147" s="33"/>
      <c r="B147" s="33"/>
      <c r="C147" s="33"/>
      <c r="D147" s="33"/>
      <c r="E147" s="34"/>
    </row>
    <row r="148" spans="1:5" s="32" customFormat="1" ht="22" customHeight="1" x14ac:dyDescent="0.8">
      <c r="A148" s="35"/>
      <c r="B148" s="35"/>
      <c r="C148" s="35"/>
      <c r="D148" s="35"/>
      <c r="E148" s="36"/>
    </row>
    <row r="149" spans="1:5" s="32" customFormat="1" ht="22" customHeight="1" x14ac:dyDescent="0.8">
      <c r="A149" s="340" t="s">
        <v>17</v>
      </c>
      <c r="B149" s="340"/>
      <c r="C149" s="340"/>
      <c r="D149" s="35"/>
      <c r="E149" s="36"/>
    </row>
    <row r="150" spans="1:5" ht="22" customHeight="1" x14ac:dyDescent="0.8">
      <c r="A150" s="35"/>
      <c r="B150" s="35"/>
      <c r="C150" s="35"/>
      <c r="D150" s="35"/>
      <c r="E150" s="36"/>
    </row>
  </sheetData>
  <mergeCells count="35">
    <mergeCell ref="A149:C149"/>
    <mergeCell ref="A113:E113"/>
    <mergeCell ref="A114:E114"/>
    <mergeCell ref="H114:M114"/>
    <mergeCell ref="A115:E115"/>
    <mergeCell ref="A144:B144"/>
    <mergeCell ref="A145:B145"/>
    <mergeCell ref="C145:D145"/>
    <mergeCell ref="A74:C74"/>
    <mergeCell ref="A40:E40"/>
    <mergeCell ref="A112:E112"/>
    <mergeCell ref="A75:E75"/>
    <mergeCell ref="A76:E76"/>
    <mergeCell ref="A77:E77"/>
    <mergeCell ref="A78:E78"/>
    <mergeCell ref="A105:B105"/>
    <mergeCell ref="A106:B106"/>
    <mergeCell ref="C106:D106"/>
    <mergeCell ref="A110:C110"/>
    <mergeCell ref="H40:M40"/>
    <mergeCell ref="A41:E41"/>
    <mergeCell ref="A69:B69"/>
    <mergeCell ref="A70:B70"/>
    <mergeCell ref="C70:D70"/>
    <mergeCell ref="A33:B33"/>
    <mergeCell ref="C33:D33"/>
    <mergeCell ref="A37:C37"/>
    <mergeCell ref="A38:E38"/>
    <mergeCell ref="A39:E39"/>
    <mergeCell ref="A32:B32"/>
    <mergeCell ref="A1:E1"/>
    <mergeCell ref="A2:E2"/>
    <mergeCell ref="A3:E3"/>
    <mergeCell ref="H3:M3"/>
    <mergeCell ref="A4:E4"/>
  </mergeCells>
  <pageMargins left="0.9" right="0.511811023622047" top="0.56496062999999996" bottom="0.118110236220472" header="0" footer="0"/>
  <pageSetup paperSize="9" scale="97" orientation="portrait" horizontalDpi="4294967293" r:id="rId1"/>
  <headerFooter>
    <oddHeader>&amp;R&amp;P จาก &amp;N</oddHeader>
  </headerFooter>
  <rowBreaks count="3" manualBreakCount="3">
    <brk id="37" max="4" man="1"/>
    <brk id="74" max="4" man="1"/>
    <brk id="111" max="4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4" tint="0.39997558519241921"/>
  </sheetPr>
  <dimension ref="A5:M51"/>
  <sheetViews>
    <sheetView view="pageBreakPreview" zoomScaleNormal="120" zoomScaleSheetLayoutView="100" workbookViewId="0">
      <selection activeCell="J14" sqref="J14"/>
    </sheetView>
  </sheetViews>
  <sheetFormatPr defaultColWidth="9" defaultRowHeight="24" x14ac:dyDescent="0.8"/>
  <cols>
    <col min="1" max="1" width="6.08203125" style="32" customWidth="1"/>
    <col min="2" max="2" width="5.58203125" style="89" customWidth="1"/>
    <col min="3" max="3" width="43.08203125" style="32" customWidth="1"/>
    <col min="4" max="4" width="9.58203125" style="32" customWidth="1"/>
    <col min="5" max="5" width="6.83203125" style="32" customWidth="1"/>
    <col min="6" max="6" width="9.83203125" style="32" customWidth="1"/>
    <col min="7" max="16384" width="9" style="32"/>
  </cols>
  <sheetData>
    <row r="5" spans="1:9" ht="8.25" customHeight="1" x14ac:dyDescent="0.8"/>
    <row r="6" spans="1:9" s="83" customFormat="1" ht="36" customHeight="1" x14ac:dyDescent="0.8">
      <c r="A6" s="312" t="s">
        <v>345</v>
      </c>
      <c r="B6" s="312"/>
      <c r="C6" s="312"/>
      <c r="D6" s="312"/>
      <c r="E6" s="312"/>
      <c r="F6" s="312"/>
    </row>
    <row r="7" spans="1:9" s="83" customFormat="1" ht="29.25" customHeight="1" x14ac:dyDescent="0.8">
      <c r="A7" s="313" t="s">
        <v>47</v>
      </c>
      <c r="B7" s="313"/>
      <c r="C7" s="313"/>
      <c r="D7" s="313"/>
      <c r="E7" s="313"/>
      <c r="F7" s="313"/>
    </row>
    <row r="8" spans="1:9" s="84" customFormat="1" ht="26.25" customHeight="1" x14ac:dyDescent="0.3">
      <c r="A8" s="314" t="s">
        <v>212</v>
      </c>
      <c r="B8" s="314"/>
      <c r="C8" s="314"/>
      <c r="D8" s="314"/>
      <c r="E8" s="314"/>
      <c r="F8" s="314"/>
      <c r="I8" s="84" t="s">
        <v>283</v>
      </c>
    </row>
    <row r="9" spans="1:9" s="84" customFormat="1" ht="26.25" customHeight="1" x14ac:dyDescent="0.3">
      <c r="A9" s="315" t="s">
        <v>213</v>
      </c>
      <c r="B9" s="315"/>
      <c r="C9" s="315"/>
      <c r="D9" s="315"/>
      <c r="E9" s="315"/>
      <c r="F9" s="315"/>
      <c r="H9" s="85" t="s">
        <v>214</v>
      </c>
    </row>
    <row r="10" spans="1:9" s="84" customFormat="1" ht="26.25" customHeight="1" x14ac:dyDescent="0.3">
      <c r="A10" s="316" t="s">
        <v>332</v>
      </c>
      <c r="B10" s="316"/>
      <c r="C10" s="316"/>
      <c r="D10" s="316"/>
      <c r="E10" s="316"/>
      <c r="F10" s="316"/>
    </row>
    <row r="11" spans="1:9" s="84" customFormat="1" ht="30.75" customHeight="1" x14ac:dyDescent="0.3">
      <c r="A11" s="316" t="s">
        <v>307</v>
      </c>
      <c r="B11" s="316"/>
      <c r="C11" s="316"/>
      <c r="D11" s="316"/>
      <c r="E11" s="316"/>
      <c r="F11" s="316"/>
    </row>
    <row r="12" spans="1:9" s="89" customFormat="1" ht="9.75" customHeight="1" x14ac:dyDescent="0.8">
      <c r="A12" s="32"/>
      <c r="B12" s="1"/>
      <c r="C12" s="227"/>
      <c r="D12" s="227"/>
      <c r="E12" s="72"/>
      <c r="F12" s="1"/>
    </row>
    <row r="13" spans="1:9" s="89" customFormat="1" ht="22" customHeight="1" x14ac:dyDescent="0.8">
      <c r="A13" s="86"/>
      <c r="B13" s="228" t="s">
        <v>424</v>
      </c>
      <c r="C13" s="88"/>
      <c r="D13" s="88" t="s">
        <v>216</v>
      </c>
      <c r="E13" s="229">
        <f>SUM(E15,E28,E35)</f>
        <v>83</v>
      </c>
      <c r="F13" s="88" t="s">
        <v>217</v>
      </c>
    </row>
    <row r="14" spans="1:9" s="86" customFormat="1" ht="18" customHeight="1" x14ac:dyDescent="0.8">
      <c r="A14" s="89"/>
      <c r="B14" s="230"/>
      <c r="C14" s="230"/>
      <c r="D14" s="230"/>
      <c r="E14" s="231"/>
      <c r="F14" s="89"/>
    </row>
    <row r="15" spans="1:9" s="89" customFormat="1" ht="22" customHeight="1" x14ac:dyDescent="0.8">
      <c r="A15" s="32"/>
      <c r="B15" s="1" t="s">
        <v>286</v>
      </c>
      <c r="C15" s="1"/>
      <c r="D15" s="1"/>
      <c r="E15" s="232">
        <f>'สรุปโครงสร้าง_ส.65A11 สี ทวิ'!N44</f>
        <v>21</v>
      </c>
      <c r="F15" s="1" t="s">
        <v>217</v>
      </c>
    </row>
    <row r="16" spans="1:9" s="89" customFormat="1" ht="22" customHeight="1" x14ac:dyDescent="0.8">
      <c r="A16" s="32"/>
      <c r="B16" s="72">
        <v>1.1000000000000001</v>
      </c>
      <c r="C16" s="233" t="s">
        <v>221</v>
      </c>
      <c r="D16" s="227"/>
      <c r="E16" s="60">
        <f>'สรุปโครงสร้าง_ส. 65 A 1-2 '!N26</f>
        <v>9</v>
      </c>
      <c r="F16" s="1"/>
    </row>
    <row r="17" spans="1:9" s="89" customFormat="1" ht="22" customHeight="1" x14ac:dyDescent="0.8">
      <c r="A17" s="32"/>
      <c r="B17" s="1"/>
      <c r="C17" s="227" t="s">
        <v>222</v>
      </c>
      <c r="D17" s="227"/>
      <c r="E17" s="60">
        <f>'สรุปโครงสร้าง_ส. 65 A 1-2 '!N19</f>
        <v>3</v>
      </c>
      <c r="F17" s="1"/>
    </row>
    <row r="18" spans="1:9" s="89" customFormat="1" ht="22" customHeight="1" x14ac:dyDescent="0.8">
      <c r="A18" s="32"/>
      <c r="B18" s="1"/>
      <c r="C18" s="227" t="s">
        <v>223</v>
      </c>
      <c r="D18" s="227"/>
      <c r="E18" s="60">
        <f>'สรุปโครงสร้าง_ส. 65 A 1-2 '!N25</f>
        <v>6</v>
      </c>
      <c r="F18" s="1"/>
    </row>
    <row r="19" spans="1:9" s="89" customFormat="1" ht="6.75" customHeight="1" x14ac:dyDescent="0.8">
      <c r="A19" s="32"/>
      <c r="B19" s="234"/>
      <c r="C19" s="233"/>
      <c r="D19" s="227"/>
      <c r="E19" s="60"/>
      <c r="F19" s="1"/>
    </row>
    <row r="20" spans="1:9" s="89" customFormat="1" ht="22" customHeight="1" x14ac:dyDescent="0.8">
      <c r="A20" s="32"/>
      <c r="B20" s="72">
        <v>1.2</v>
      </c>
      <c r="C20" s="233" t="s">
        <v>226</v>
      </c>
      <c r="D20" s="227"/>
      <c r="E20" s="60">
        <f>'สรุปโครงสร้าง_ส. 65 A 1-2 '!N34</f>
        <v>9</v>
      </c>
      <c r="F20" s="1"/>
    </row>
    <row r="21" spans="1:9" s="89" customFormat="1" ht="22" customHeight="1" x14ac:dyDescent="0.8">
      <c r="A21" s="32"/>
      <c r="B21" s="1"/>
      <c r="C21" s="227" t="s">
        <v>227</v>
      </c>
      <c r="D21" s="227"/>
      <c r="E21" s="60">
        <f>'สรุปโครงสร้าง_ส. 65 A 1-2 '!N30</f>
        <v>3</v>
      </c>
      <c r="F21" s="1"/>
    </row>
    <row r="22" spans="1:9" s="89" customFormat="1" ht="22" customHeight="1" x14ac:dyDescent="0.8">
      <c r="A22" s="32"/>
      <c r="B22" s="1"/>
      <c r="C22" s="227" t="s">
        <v>228</v>
      </c>
      <c r="D22" s="227"/>
      <c r="E22" s="60">
        <f>'สรุปโครงสร้าง_ส.65A11 สี ทวิ'!N33</f>
        <v>3</v>
      </c>
      <c r="F22" s="1"/>
    </row>
    <row r="23" spans="1:9" s="89" customFormat="1" ht="6" customHeight="1" x14ac:dyDescent="0.8">
      <c r="A23" s="32"/>
      <c r="B23" s="1"/>
      <c r="C23" s="227"/>
      <c r="D23" s="227"/>
      <c r="E23" s="60"/>
      <c r="F23" s="1"/>
    </row>
    <row r="24" spans="1:9" s="89" customFormat="1" ht="22" customHeight="1" x14ac:dyDescent="0.8">
      <c r="A24" s="32"/>
      <c r="B24" s="72">
        <v>1.3</v>
      </c>
      <c r="C24" s="233" t="s">
        <v>230</v>
      </c>
      <c r="D24" s="227"/>
      <c r="E24" s="60">
        <f>'สรุปโครงสร้าง_ส. 65 A 1-2 '!N43</f>
        <v>6</v>
      </c>
      <c r="F24" s="1"/>
    </row>
    <row r="25" spans="1:9" s="89" customFormat="1" ht="22" customHeight="1" x14ac:dyDescent="0.8">
      <c r="A25" s="32"/>
      <c r="B25" s="1"/>
      <c r="C25" s="227" t="s">
        <v>231</v>
      </c>
      <c r="D25" s="227"/>
      <c r="E25" s="60">
        <f>'สรุปโครงสร้าง_ส. 65 A 1-2 '!N38</f>
        <v>3</v>
      </c>
      <c r="F25" s="1"/>
    </row>
    <row r="26" spans="1:9" ht="22" customHeight="1" x14ac:dyDescent="0.8">
      <c r="B26"/>
      <c r="C26" s="227" t="s">
        <v>232</v>
      </c>
      <c r="D26" s="227"/>
      <c r="E26" s="60">
        <f>'สรุปโครงสร้าง_ส. 65 A 1-2 '!N42</f>
        <v>3</v>
      </c>
      <c r="F26" s="6"/>
      <c r="G26"/>
      <c r="H26"/>
      <c r="I26"/>
    </row>
    <row r="27" spans="1:9" ht="12" customHeight="1" x14ac:dyDescent="0.8">
      <c r="B27" s="6"/>
      <c r="C27"/>
      <c r="D27"/>
      <c r="E27" s="235"/>
      <c r="F27"/>
      <c r="G27"/>
      <c r="H27"/>
      <c r="I27"/>
    </row>
    <row r="28" spans="1:9" ht="22" customHeight="1" x14ac:dyDescent="0.8">
      <c r="B28" s="1" t="s">
        <v>287</v>
      </c>
      <c r="C28" s="1"/>
      <c r="D28" s="1"/>
      <c r="E28" s="232">
        <f>SUM(E29:E33)</f>
        <v>56</v>
      </c>
      <c r="F28" s="1" t="s">
        <v>217</v>
      </c>
      <c r="G28"/>
      <c r="H28"/>
      <c r="I28"/>
    </row>
    <row r="29" spans="1:9" ht="22" customHeight="1" x14ac:dyDescent="0.8">
      <c r="B29" s="6">
        <v>2.1</v>
      </c>
      <c r="C29" s="32" t="s">
        <v>288</v>
      </c>
      <c r="E29" s="60">
        <f>'สรุปโครงสร้าง_ส. 65 A 1-2 '!N54</f>
        <v>15</v>
      </c>
      <c r="F29" s="6"/>
      <c r="G29" s="1"/>
      <c r="H29" s="1"/>
      <c r="I29"/>
    </row>
    <row r="30" spans="1:9" ht="22" customHeight="1" x14ac:dyDescent="0.8">
      <c r="B30" s="6">
        <v>2.2000000000000002</v>
      </c>
      <c r="C30" s="32" t="s">
        <v>289</v>
      </c>
      <c r="E30" s="60">
        <f>'สรุปโครงสร้าง_ส. 65 A 1-2 '!N68</f>
        <v>21</v>
      </c>
      <c r="F30" s="6"/>
      <c r="G30" s="6"/>
      <c r="H30"/>
      <c r="I30"/>
    </row>
    <row r="31" spans="1:9" ht="22" customHeight="1" x14ac:dyDescent="0.8">
      <c r="B31" s="6">
        <v>2.2999999999999998</v>
      </c>
      <c r="C31" s="32" t="s">
        <v>290</v>
      </c>
      <c r="E31" s="60">
        <f>'สรุปโครงสร้าง_ส. 65 A 1-2 '!N76</f>
        <v>12</v>
      </c>
      <c r="F31" s="6"/>
      <c r="G31" s="6"/>
      <c r="H31"/>
      <c r="I31"/>
    </row>
    <row r="32" spans="1:9" ht="22" customHeight="1" x14ac:dyDescent="0.8">
      <c r="B32" s="6">
        <v>2.4</v>
      </c>
      <c r="C32" s="32" t="s">
        <v>291</v>
      </c>
      <c r="E32" s="60">
        <f>'สรุปโครงสร้าง_ส. 65 A 1-2 '!N80</f>
        <v>4</v>
      </c>
      <c r="F32" s="6"/>
      <c r="G32" s="6"/>
      <c r="H32"/>
      <c r="I32"/>
    </row>
    <row r="33" spans="2:13" ht="22" customHeight="1" x14ac:dyDescent="0.8">
      <c r="B33" s="6">
        <v>2.5</v>
      </c>
      <c r="C33" s="32" t="s">
        <v>292</v>
      </c>
      <c r="E33" s="60">
        <f>'สรุปโครงสร้าง_ส. 65 A 1-2 '!N84</f>
        <v>4</v>
      </c>
      <c r="F33" s="6"/>
      <c r="G33" s="6"/>
      <c r="H33"/>
      <c r="I33"/>
    </row>
    <row r="34" spans="2:13" ht="11.25" customHeight="1" x14ac:dyDescent="0.8">
      <c r="B34" s="6"/>
      <c r="C34"/>
      <c r="D34"/>
      <c r="E34" s="60"/>
      <c r="F34" s="6"/>
      <c r="G34" s="6"/>
      <c r="H34"/>
      <c r="I34"/>
    </row>
    <row r="35" spans="2:13" ht="22" customHeight="1" x14ac:dyDescent="0.8">
      <c r="B35" s="1" t="s">
        <v>293</v>
      </c>
      <c r="C35" s="1"/>
      <c r="D35" s="1"/>
      <c r="E35" s="232">
        <f>'สรุปโครงสร้าง_ส. 65 A 1-2 '!N93</f>
        <v>6</v>
      </c>
      <c r="F35" s="1" t="s">
        <v>294</v>
      </c>
      <c r="G35" s="236"/>
      <c r="H35"/>
      <c r="I35"/>
    </row>
    <row r="36" spans="2:13" ht="22" customHeight="1" x14ac:dyDescent="0.8">
      <c r="B36" s="6"/>
      <c r="C36"/>
      <c r="D36"/>
      <c r="E36" s="60"/>
      <c r="F36" s="6"/>
      <c r="G36" s="237"/>
      <c r="H36" s="1"/>
      <c r="I36"/>
    </row>
    <row r="37" spans="2:13" ht="22" customHeight="1" x14ac:dyDescent="0.8">
      <c r="B37" s="1" t="s">
        <v>295</v>
      </c>
      <c r="C37" s="1"/>
      <c r="D37" s="1"/>
      <c r="E37" s="60"/>
      <c r="F37" s="6"/>
      <c r="G37"/>
      <c r="H37"/>
      <c r="I37"/>
      <c r="J37"/>
      <c r="K37"/>
      <c r="L37"/>
      <c r="M37"/>
    </row>
    <row r="38" spans="2:13" ht="22" customHeight="1" x14ac:dyDescent="0.8">
      <c r="B38"/>
      <c r="C38"/>
      <c r="D38"/>
      <c r="E38" s="60"/>
      <c r="F38" s="6"/>
      <c r="G38" s="1"/>
      <c r="H38" s="1"/>
      <c r="I38"/>
    </row>
    <row r="39" spans="2:13" ht="22" customHeight="1" x14ac:dyDescent="0.8">
      <c r="E39" s="60"/>
      <c r="F39" s="6"/>
      <c r="G39"/>
      <c r="H39" s="1"/>
      <c r="I39" s="1"/>
    </row>
    <row r="40" spans="2:13" ht="22" customHeight="1" x14ac:dyDescent="0.8">
      <c r="B40" s="311" t="s">
        <v>15</v>
      </c>
      <c r="C40" s="311"/>
      <c r="D40" s="229"/>
      <c r="E40" s="238">
        <f>E35+E28+E15</f>
        <v>83</v>
      </c>
      <c r="F40" s="238" t="s">
        <v>217</v>
      </c>
    </row>
    <row r="41" spans="2:13" ht="22" customHeight="1" x14ac:dyDescent="0.8">
      <c r="B41" s="227"/>
      <c r="C41" s="227"/>
      <c r="D41" s="227"/>
    </row>
    <row r="42" spans="2:13" ht="22" customHeight="1" x14ac:dyDescent="0.8">
      <c r="B42" s="230"/>
      <c r="C42" s="230"/>
      <c r="D42" s="230"/>
    </row>
    <row r="43" spans="2:13" ht="22" customHeight="1" x14ac:dyDescent="0.8">
      <c r="B43" s="230"/>
      <c r="C43" s="86"/>
      <c r="D43" s="86"/>
    </row>
    <row r="44" spans="2:13" ht="22" customHeight="1" x14ac:dyDescent="0.8">
      <c r="C44" s="86"/>
      <c r="D44" s="86"/>
    </row>
    <row r="45" spans="2:13" ht="22" customHeight="1" x14ac:dyDescent="0.8"/>
    <row r="46" spans="2:13" ht="22" customHeight="1" x14ac:dyDescent="0.8"/>
    <row r="47" spans="2:13" ht="22" customHeight="1" x14ac:dyDescent="0.8"/>
    <row r="48" spans="2:13" ht="22" customHeight="1" x14ac:dyDescent="0.8">
      <c r="E48" s="89"/>
      <c r="F48" s="89"/>
    </row>
    <row r="49" spans="1:6" s="89" customFormat="1" ht="22" customHeight="1" x14ac:dyDescent="0.8">
      <c r="A49" s="32"/>
      <c r="C49" s="32"/>
      <c r="D49" s="32"/>
    </row>
    <row r="50" spans="1:6" s="89" customFormat="1" ht="22" customHeight="1" x14ac:dyDescent="0.8">
      <c r="A50" s="32"/>
      <c r="C50" s="32"/>
      <c r="D50" s="32"/>
    </row>
    <row r="51" spans="1:6" s="89" customFormat="1" ht="22" customHeight="1" x14ac:dyDescent="0.8">
      <c r="A51" s="32"/>
      <c r="C51" s="32"/>
      <c r="D51" s="32"/>
      <c r="E51" s="32"/>
      <c r="F51" s="32"/>
    </row>
  </sheetData>
  <mergeCells count="7">
    <mergeCell ref="B40:C40"/>
    <mergeCell ref="A6:F6"/>
    <mergeCell ref="A7:F7"/>
    <mergeCell ref="A8:F8"/>
    <mergeCell ref="A9:F9"/>
    <mergeCell ref="A10:F10"/>
    <mergeCell ref="A11:F11"/>
  </mergeCells>
  <pageMargins left="0.95799999999999996" right="0.39370078740157499" top="0.53740157499999996" bottom="0.39370078740157499" header="0" footer="0"/>
  <pageSetup paperSize="9" scale="98" orientation="portrait" horizontalDpi="4294967293" verticalDpi="12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8" tint="0.59999389629810485"/>
    <pageSetUpPr fitToPage="1"/>
  </sheetPr>
  <dimension ref="A5:P107"/>
  <sheetViews>
    <sheetView view="pageBreakPreview" topLeftCell="A82" zoomScale="110" zoomScaleNormal="100" zoomScaleSheetLayoutView="110" zoomScalePageLayoutView="130" workbookViewId="0">
      <selection activeCell="R9" sqref="R9"/>
    </sheetView>
  </sheetViews>
  <sheetFormatPr defaultColWidth="8.83203125" defaultRowHeight="24" x14ac:dyDescent="0.8"/>
  <cols>
    <col min="1" max="1" width="3" style="32" customWidth="1"/>
    <col min="2" max="2" width="14.9140625" style="32" customWidth="1"/>
    <col min="3" max="3" width="29.75" style="32" customWidth="1"/>
    <col min="4" max="14" width="4.08203125" style="32" customWidth="1"/>
    <col min="15" max="16384" width="8.83203125" style="32"/>
  </cols>
  <sheetData>
    <row r="5" spans="1:16" s="83" customFormat="1" ht="29.25" customHeight="1" x14ac:dyDescent="0.8">
      <c r="A5" s="312" t="s">
        <v>346</v>
      </c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2"/>
      <c r="M5" s="312"/>
      <c r="N5" s="312"/>
    </row>
    <row r="6" spans="1:16" s="83" customFormat="1" ht="24" customHeight="1" x14ac:dyDescent="0.8">
      <c r="A6" s="313" t="s">
        <v>47</v>
      </c>
      <c r="B6" s="313"/>
      <c r="C6" s="313"/>
      <c r="D6" s="313"/>
      <c r="E6" s="313"/>
      <c r="F6" s="313"/>
      <c r="G6" s="313"/>
      <c r="H6" s="313"/>
      <c r="I6" s="313"/>
      <c r="J6" s="313"/>
      <c r="K6" s="313"/>
      <c r="L6" s="313"/>
      <c r="M6" s="313"/>
      <c r="N6" s="313"/>
    </row>
    <row r="7" spans="1:16" s="1" customFormat="1" ht="27" customHeight="1" x14ac:dyDescent="0.3">
      <c r="A7" s="331" t="s">
        <v>212</v>
      </c>
      <c r="B7" s="331"/>
      <c r="C7" s="331"/>
      <c r="D7" s="331"/>
      <c r="E7" s="331"/>
      <c r="F7" s="331"/>
      <c r="G7" s="331"/>
      <c r="H7" s="331"/>
      <c r="I7" s="331"/>
      <c r="J7" s="331"/>
      <c r="K7" s="331"/>
      <c r="L7" s="331"/>
      <c r="M7" s="331"/>
      <c r="N7" s="331"/>
    </row>
    <row r="8" spans="1:16" s="84" customFormat="1" ht="19.5" customHeight="1" x14ac:dyDescent="0.3">
      <c r="A8" s="332" t="s">
        <v>213</v>
      </c>
      <c r="B8" s="332"/>
      <c r="C8" s="332"/>
      <c r="D8" s="332"/>
      <c r="E8" s="332"/>
      <c r="F8" s="332"/>
      <c r="G8" s="332"/>
      <c r="H8" s="332"/>
      <c r="I8" s="332"/>
      <c r="J8" s="332"/>
      <c r="K8" s="332"/>
      <c r="L8" s="332"/>
      <c r="M8" s="332"/>
      <c r="N8" s="332"/>
      <c r="P8" s="85" t="s">
        <v>214</v>
      </c>
    </row>
    <row r="9" spans="1:16" s="84" customFormat="1" ht="23.25" customHeight="1" x14ac:dyDescent="0.3">
      <c r="A9" s="330" t="s">
        <v>333</v>
      </c>
      <c r="B9" s="330"/>
      <c r="C9" s="330"/>
      <c r="D9" s="330"/>
      <c r="E9" s="330"/>
      <c r="F9" s="330"/>
      <c r="G9" s="330"/>
      <c r="H9" s="330"/>
      <c r="I9" s="330"/>
      <c r="J9" s="330"/>
      <c r="K9" s="330"/>
      <c r="L9" s="330"/>
      <c r="M9" s="330"/>
      <c r="N9" s="330"/>
    </row>
    <row r="10" spans="1:16" s="84" customFormat="1" ht="30.75" customHeight="1" x14ac:dyDescent="0.3">
      <c r="A10" s="330" t="s">
        <v>247</v>
      </c>
      <c r="B10" s="330"/>
      <c r="C10" s="330"/>
      <c r="D10" s="330"/>
      <c r="E10" s="330"/>
      <c r="F10" s="330"/>
      <c r="G10" s="330"/>
      <c r="H10" s="330"/>
      <c r="I10" s="330"/>
      <c r="J10" s="330"/>
      <c r="K10" s="330"/>
      <c r="L10" s="330"/>
      <c r="M10" s="330"/>
      <c r="N10" s="330"/>
    </row>
    <row r="11" spans="1:16" s="89" customFormat="1" ht="18.75" customHeight="1" x14ac:dyDescent="0.8">
      <c r="A11" s="86"/>
      <c r="B11" s="87" t="s">
        <v>356</v>
      </c>
      <c r="C11" s="88"/>
      <c r="G11" s="90" t="s">
        <v>216</v>
      </c>
      <c r="H11" s="90"/>
      <c r="I11" s="90"/>
      <c r="J11" s="319">
        <f>M106</f>
        <v>83</v>
      </c>
      <c r="K11" s="319"/>
      <c r="L11" s="320" t="s">
        <v>217</v>
      </c>
      <c r="M11" s="320"/>
    </row>
    <row r="12" spans="1:16" s="89" customFormat="1" ht="8.25" customHeight="1" x14ac:dyDescent="0.8">
      <c r="A12" s="86"/>
      <c r="B12" s="88"/>
      <c r="C12" s="88"/>
      <c r="D12" s="90"/>
      <c r="E12" s="90"/>
      <c r="F12" s="90"/>
      <c r="H12" s="92"/>
      <c r="I12" s="92"/>
      <c r="K12" s="88"/>
    </row>
    <row r="13" spans="1:16" ht="38.25" customHeight="1" x14ac:dyDescent="0.8">
      <c r="A13" s="321" t="s">
        <v>2</v>
      </c>
      <c r="B13" s="322"/>
      <c r="C13" s="322"/>
      <c r="D13" s="93" t="s">
        <v>3</v>
      </c>
      <c r="E13" s="93" t="s">
        <v>4</v>
      </c>
      <c r="F13" s="93" t="s">
        <v>5</v>
      </c>
      <c r="G13" s="94" t="s">
        <v>357</v>
      </c>
      <c r="H13" s="95" t="s">
        <v>358</v>
      </c>
      <c r="I13" s="96" t="s">
        <v>359</v>
      </c>
      <c r="J13" s="94" t="s">
        <v>360</v>
      </c>
      <c r="K13" s="95" t="s">
        <v>361</v>
      </c>
      <c r="L13" s="96"/>
      <c r="M13" s="97" t="s">
        <v>15</v>
      </c>
    </row>
    <row r="14" spans="1:16" ht="25" customHeight="1" x14ac:dyDescent="0.8">
      <c r="A14" s="98" t="s">
        <v>218</v>
      </c>
      <c r="B14" s="99" t="s">
        <v>219</v>
      </c>
      <c r="C14" s="100"/>
      <c r="D14" s="101"/>
      <c r="E14" s="101"/>
      <c r="F14" s="102"/>
      <c r="G14" s="103"/>
      <c r="H14" s="104"/>
      <c r="I14" s="105"/>
      <c r="J14" s="103"/>
      <c r="K14" s="104"/>
      <c r="L14" s="105"/>
      <c r="M14" s="106"/>
    </row>
    <row r="15" spans="1:16" ht="25" customHeight="1" x14ac:dyDescent="0.8">
      <c r="A15" s="207" t="s">
        <v>220</v>
      </c>
      <c r="B15" s="323" t="s">
        <v>221</v>
      </c>
      <c r="C15" s="323"/>
      <c r="D15" s="323"/>
      <c r="E15" s="323"/>
      <c r="F15" s="108"/>
      <c r="G15" s="109"/>
      <c r="H15" s="110"/>
      <c r="I15" s="111"/>
      <c r="J15" s="109"/>
      <c r="K15" s="110"/>
      <c r="L15" s="111"/>
      <c r="M15" s="112"/>
    </row>
    <row r="16" spans="1:16" ht="25" customHeight="1" x14ac:dyDescent="0.8">
      <c r="A16" s="107"/>
      <c r="B16" s="324" t="s">
        <v>222</v>
      </c>
      <c r="C16" s="325"/>
      <c r="D16" s="325"/>
      <c r="E16" s="325"/>
      <c r="F16" s="326"/>
      <c r="G16" s="109"/>
      <c r="H16" s="110"/>
      <c r="I16" s="111"/>
      <c r="J16" s="109"/>
      <c r="K16" s="110"/>
      <c r="L16" s="111"/>
      <c r="M16" s="112"/>
    </row>
    <row r="17" spans="1:14" ht="25" customHeight="1" x14ac:dyDescent="0.8">
      <c r="A17" s="107"/>
      <c r="B17" s="113" t="s">
        <v>122</v>
      </c>
      <c r="C17" s="114" t="s">
        <v>185</v>
      </c>
      <c r="D17" s="113">
        <v>3</v>
      </c>
      <c r="E17" s="113">
        <v>0</v>
      </c>
      <c r="F17" s="113">
        <v>3</v>
      </c>
      <c r="G17" s="109"/>
      <c r="H17" s="110"/>
      <c r="I17" s="111"/>
      <c r="J17" s="109"/>
      <c r="K17" s="110">
        <v>3</v>
      </c>
      <c r="L17" s="111"/>
      <c r="M17" s="112">
        <f t="shared" ref="M17:M23" si="0">SUM(G17:L17)</f>
        <v>3</v>
      </c>
    </row>
    <row r="18" spans="1:14" ht="25" customHeight="1" x14ac:dyDescent="0.8">
      <c r="A18" s="107"/>
      <c r="B18" s="115"/>
      <c r="C18" s="116"/>
      <c r="D18" s="115"/>
      <c r="E18" s="117"/>
      <c r="F18" s="117"/>
      <c r="G18" s="109"/>
      <c r="H18" s="110"/>
      <c r="I18" s="111"/>
      <c r="J18" s="109"/>
      <c r="K18" s="110"/>
      <c r="L18" s="111"/>
      <c r="M18" s="112"/>
    </row>
    <row r="19" spans="1:14" ht="25" customHeight="1" x14ac:dyDescent="0.9">
      <c r="A19" s="107"/>
      <c r="B19" s="115"/>
      <c r="C19" s="116"/>
      <c r="D19" s="115"/>
      <c r="E19" s="117"/>
      <c r="F19" s="117"/>
      <c r="G19" s="109"/>
      <c r="H19" s="110"/>
      <c r="I19" s="111"/>
      <c r="J19" s="109"/>
      <c r="K19" s="110"/>
      <c r="L19" s="111"/>
      <c r="M19" s="112"/>
      <c r="N19" s="118">
        <f>SUM(M17:M19)</f>
        <v>3</v>
      </c>
    </row>
    <row r="20" spans="1:14" ht="25" customHeight="1" x14ac:dyDescent="0.8">
      <c r="A20" s="107"/>
      <c r="B20" s="324" t="s">
        <v>223</v>
      </c>
      <c r="C20" s="325"/>
      <c r="D20" s="325"/>
      <c r="E20" s="326"/>
      <c r="F20" s="117"/>
      <c r="G20" s="109"/>
      <c r="H20" s="110"/>
      <c r="I20" s="111"/>
      <c r="J20" s="109"/>
      <c r="K20" s="110"/>
      <c r="L20" s="111"/>
      <c r="M20" s="114"/>
    </row>
    <row r="21" spans="1:14" ht="25" customHeight="1" x14ac:dyDescent="0.8">
      <c r="A21" s="107"/>
      <c r="B21" s="113" t="s">
        <v>102</v>
      </c>
      <c r="C21" s="114" t="s">
        <v>69</v>
      </c>
      <c r="D21" s="113">
        <v>2</v>
      </c>
      <c r="E21" s="113">
        <v>2</v>
      </c>
      <c r="F21" s="113">
        <v>3</v>
      </c>
      <c r="G21" s="109">
        <v>3</v>
      </c>
      <c r="H21" s="110"/>
      <c r="I21" s="111"/>
      <c r="J21" s="109"/>
      <c r="K21" s="110"/>
      <c r="L21" s="111"/>
      <c r="M21" s="112">
        <f t="shared" si="0"/>
        <v>3</v>
      </c>
    </row>
    <row r="22" spans="1:14" ht="25" customHeight="1" x14ac:dyDescent="0.8">
      <c r="A22" s="107"/>
      <c r="B22" s="113" t="s">
        <v>123</v>
      </c>
      <c r="C22" s="114" t="s">
        <v>70</v>
      </c>
      <c r="D22" s="113">
        <v>0</v>
      </c>
      <c r="E22" s="113">
        <v>2</v>
      </c>
      <c r="F22" s="113">
        <v>1</v>
      </c>
      <c r="G22" s="109"/>
      <c r="H22" s="110"/>
      <c r="I22" s="111"/>
      <c r="J22" s="109"/>
      <c r="K22" s="110">
        <v>1</v>
      </c>
      <c r="L22" s="111"/>
      <c r="M22" s="112">
        <f t="shared" si="0"/>
        <v>1</v>
      </c>
    </row>
    <row r="23" spans="1:14" ht="25" customHeight="1" x14ac:dyDescent="0.8">
      <c r="A23" s="107"/>
      <c r="B23" s="113" t="s">
        <v>124</v>
      </c>
      <c r="C23" s="114" t="s">
        <v>224</v>
      </c>
      <c r="D23" s="113">
        <v>1</v>
      </c>
      <c r="E23" s="113">
        <v>2</v>
      </c>
      <c r="F23" s="113">
        <v>2</v>
      </c>
      <c r="G23" s="109"/>
      <c r="H23" s="110"/>
      <c r="I23" s="111"/>
      <c r="J23" s="109"/>
      <c r="K23" s="110">
        <v>2</v>
      </c>
      <c r="L23" s="111"/>
      <c r="M23" s="112">
        <f t="shared" si="0"/>
        <v>2</v>
      </c>
    </row>
    <row r="24" spans="1:14" ht="25" customHeight="1" x14ac:dyDescent="0.8">
      <c r="A24" s="107"/>
      <c r="B24" s="119"/>
      <c r="C24" s="120"/>
      <c r="D24" s="119"/>
      <c r="E24" s="119"/>
      <c r="F24" s="119"/>
      <c r="G24" s="109"/>
      <c r="H24" s="110"/>
      <c r="I24" s="111"/>
      <c r="J24" s="109"/>
      <c r="K24" s="110"/>
      <c r="L24" s="111"/>
      <c r="M24" s="112"/>
    </row>
    <row r="25" spans="1:14" ht="25" customHeight="1" x14ac:dyDescent="0.9">
      <c r="A25" s="107"/>
      <c r="B25" s="121"/>
      <c r="C25" s="122"/>
      <c r="D25" s="123"/>
      <c r="E25" s="123"/>
      <c r="F25" s="123"/>
      <c r="G25" s="109"/>
      <c r="H25" s="110"/>
      <c r="I25" s="111"/>
      <c r="J25" s="109"/>
      <c r="K25" s="110"/>
      <c r="L25" s="111"/>
      <c r="M25" s="112"/>
      <c r="N25" s="118">
        <f>SUM(M21:M25)</f>
        <v>6</v>
      </c>
    </row>
    <row r="26" spans="1:14" ht="25" customHeight="1" thickBot="1" x14ac:dyDescent="0.95">
      <c r="A26" s="107"/>
      <c r="B26" s="121"/>
      <c r="C26" s="122"/>
      <c r="D26" s="123"/>
      <c r="E26" s="123"/>
      <c r="F26" s="123"/>
      <c r="G26" s="109"/>
      <c r="H26" s="110"/>
      <c r="I26" s="111"/>
      <c r="J26" s="109"/>
      <c r="K26" s="110"/>
      <c r="L26" s="111"/>
      <c r="M26" s="124"/>
      <c r="N26" s="125">
        <f>SUM(M16:M25)</f>
        <v>9</v>
      </c>
    </row>
    <row r="27" spans="1:14" ht="25" customHeight="1" thickTop="1" x14ac:dyDescent="0.8">
      <c r="A27" s="207" t="s">
        <v>225</v>
      </c>
      <c r="B27" s="323" t="s">
        <v>226</v>
      </c>
      <c r="C27" s="323"/>
      <c r="D27" s="323"/>
      <c r="E27" s="323"/>
      <c r="F27" s="108"/>
      <c r="G27" s="109"/>
      <c r="H27" s="110"/>
      <c r="I27" s="111"/>
      <c r="J27" s="109"/>
      <c r="K27" s="110"/>
      <c r="L27" s="111"/>
      <c r="M27" s="114"/>
    </row>
    <row r="28" spans="1:14" ht="25" customHeight="1" x14ac:dyDescent="0.8">
      <c r="A28" s="107"/>
      <c r="B28" s="327" t="s">
        <v>227</v>
      </c>
      <c r="C28" s="328"/>
      <c r="D28" s="328"/>
      <c r="E28" s="329"/>
      <c r="F28" s="117"/>
      <c r="G28" s="109"/>
      <c r="H28" s="110"/>
      <c r="I28" s="111"/>
      <c r="J28" s="109"/>
      <c r="K28" s="110"/>
      <c r="L28" s="111"/>
      <c r="M28" s="114"/>
    </row>
    <row r="29" spans="1:14" ht="25" customHeight="1" x14ac:dyDescent="0.8">
      <c r="A29" s="107"/>
      <c r="B29" s="126" t="s">
        <v>105</v>
      </c>
      <c r="C29" s="127" t="s">
        <v>334</v>
      </c>
      <c r="D29" s="119">
        <v>2</v>
      </c>
      <c r="E29" s="119">
        <v>2</v>
      </c>
      <c r="F29" s="119">
        <v>3</v>
      </c>
      <c r="G29" s="109">
        <v>3</v>
      </c>
      <c r="H29" s="110"/>
      <c r="I29" s="111"/>
      <c r="J29" s="109"/>
      <c r="K29" s="110"/>
      <c r="L29" s="111"/>
      <c r="M29" s="112">
        <f t="shared" ref="M29:M32" si="1">SUM(G29:L29)</f>
        <v>3</v>
      </c>
    </row>
    <row r="30" spans="1:14" ht="25" customHeight="1" x14ac:dyDescent="0.9">
      <c r="A30" s="107"/>
      <c r="B30" s="121"/>
      <c r="C30" s="122"/>
      <c r="D30" s="123"/>
      <c r="E30" s="123"/>
      <c r="F30" s="123"/>
      <c r="G30" s="109"/>
      <c r="H30" s="110"/>
      <c r="I30" s="111"/>
      <c r="J30" s="109"/>
      <c r="K30" s="110"/>
      <c r="L30" s="111"/>
      <c r="M30" s="112"/>
      <c r="N30" s="118">
        <f>SUM(M29:M30)</f>
        <v>3</v>
      </c>
    </row>
    <row r="31" spans="1:14" ht="25" customHeight="1" x14ac:dyDescent="0.8">
      <c r="A31" s="107"/>
      <c r="B31" s="327" t="s">
        <v>228</v>
      </c>
      <c r="C31" s="328"/>
      <c r="D31" s="328"/>
      <c r="E31" s="329"/>
      <c r="F31" s="123"/>
      <c r="G31" s="109"/>
      <c r="H31" s="110"/>
      <c r="I31" s="111"/>
      <c r="J31" s="109"/>
      <c r="K31" s="110"/>
      <c r="L31" s="111"/>
      <c r="M31" s="114"/>
    </row>
    <row r="32" spans="1:14" ht="25" customHeight="1" x14ac:dyDescent="0.8">
      <c r="A32" s="107"/>
      <c r="B32" s="63" t="s">
        <v>147</v>
      </c>
      <c r="C32" s="66" t="s">
        <v>311</v>
      </c>
      <c r="D32" s="63">
        <v>3</v>
      </c>
      <c r="E32" s="63">
        <v>0</v>
      </c>
      <c r="F32" s="63">
        <v>3</v>
      </c>
      <c r="G32" s="109"/>
      <c r="H32" s="110"/>
      <c r="I32" s="111"/>
      <c r="J32" s="109"/>
      <c r="K32" s="110">
        <v>3</v>
      </c>
      <c r="L32" s="111"/>
      <c r="M32" s="112">
        <f t="shared" si="1"/>
        <v>3</v>
      </c>
    </row>
    <row r="33" spans="1:14" ht="25" customHeight="1" x14ac:dyDescent="0.9">
      <c r="A33" s="107"/>
      <c r="B33" s="113"/>
      <c r="C33" s="114"/>
      <c r="D33" s="113"/>
      <c r="E33" s="113"/>
      <c r="F33" s="113"/>
      <c r="G33" s="109"/>
      <c r="H33" s="110"/>
      <c r="I33" s="111"/>
      <c r="J33" s="109"/>
      <c r="K33" s="110"/>
      <c r="L33" s="111"/>
      <c r="M33" s="112"/>
      <c r="N33" s="118">
        <f>SUM(M32:M33)</f>
        <v>3</v>
      </c>
    </row>
    <row r="34" spans="1:14" ht="25" customHeight="1" thickBot="1" x14ac:dyDescent="0.95">
      <c r="A34" s="107"/>
      <c r="B34" s="128"/>
      <c r="C34" s="129"/>
      <c r="D34" s="128"/>
      <c r="E34" s="128"/>
      <c r="F34" s="128"/>
      <c r="G34" s="109"/>
      <c r="H34" s="110"/>
      <c r="I34" s="111"/>
      <c r="J34" s="109"/>
      <c r="K34" s="110"/>
      <c r="L34" s="111"/>
      <c r="M34" s="124"/>
      <c r="N34" s="125">
        <f>SUM(N29:N33)</f>
        <v>6</v>
      </c>
    </row>
    <row r="35" spans="1:14" ht="25" customHeight="1" thickTop="1" x14ac:dyDescent="0.8">
      <c r="A35" s="207" t="s">
        <v>229</v>
      </c>
      <c r="B35" s="130" t="s">
        <v>230</v>
      </c>
      <c r="C35" s="130"/>
      <c r="D35" s="130"/>
      <c r="E35" s="130"/>
      <c r="F35" s="108"/>
      <c r="G35" s="109"/>
      <c r="H35" s="110"/>
      <c r="I35" s="111"/>
      <c r="J35" s="109"/>
      <c r="K35" s="110"/>
      <c r="L35" s="111"/>
      <c r="M35" s="114"/>
    </row>
    <row r="36" spans="1:14" ht="25" customHeight="1" x14ac:dyDescent="0.8">
      <c r="A36" s="107"/>
      <c r="B36" s="327" t="s">
        <v>231</v>
      </c>
      <c r="C36" s="328"/>
      <c r="D36" s="328"/>
      <c r="E36" s="329"/>
      <c r="F36" s="117"/>
      <c r="G36" s="109"/>
      <c r="H36" s="110"/>
      <c r="I36" s="111"/>
      <c r="J36" s="109"/>
      <c r="K36" s="110"/>
      <c r="L36" s="111"/>
      <c r="M36" s="114"/>
    </row>
    <row r="37" spans="1:14" ht="25" customHeight="1" x14ac:dyDescent="0.8">
      <c r="A37" s="107"/>
      <c r="B37" s="113" t="s">
        <v>125</v>
      </c>
      <c r="C37" s="114" t="s">
        <v>211</v>
      </c>
      <c r="D37" s="113">
        <v>3</v>
      </c>
      <c r="E37" s="113">
        <v>0</v>
      </c>
      <c r="F37" s="113">
        <v>3</v>
      </c>
      <c r="G37" s="109"/>
      <c r="H37" s="110"/>
      <c r="I37" s="111"/>
      <c r="J37" s="109"/>
      <c r="K37" s="110">
        <v>3</v>
      </c>
      <c r="L37" s="111"/>
      <c r="M37" s="112">
        <f t="shared" ref="M37" si="2">SUM(G37:L37)</f>
        <v>3</v>
      </c>
    </row>
    <row r="38" spans="1:14" ht="25" customHeight="1" x14ac:dyDescent="0.9">
      <c r="A38" s="107"/>
      <c r="B38" s="131"/>
      <c r="C38" s="132"/>
      <c r="D38" s="131"/>
      <c r="E38" s="131"/>
      <c r="F38" s="131"/>
      <c r="G38" s="109"/>
      <c r="H38" s="110"/>
      <c r="I38" s="111"/>
      <c r="J38" s="109"/>
      <c r="K38" s="110"/>
      <c r="L38" s="111"/>
      <c r="M38" s="112"/>
      <c r="N38" s="118">
        <f>SUM(M37:M38)</f>
        <v>3</v>
      </c>
    </row>
    <row r="39" spans="1:14" ht="25" customHeight="1" x14ac:dyDescent="0.8">
      <c r="A39" s="107"/>
      <c r="B39" s="327" t="s">
        <v>232</v>
      </c>
      <c r="C39" s="328"/>
      <c r="D39" s="328"/>
      <c r="E39" s="329"/>
      <c r="F39" s="117"/>
      <c r="G39" s="109"/>
      <c r="H39" s="110"/>
      <c r="I39" s="111"/>
      <c r="J39" s="109"/>
      <c r="K39" s="110"/>
      <c r="L39" s="111"/>
      <c r="M39" s="114"/>
    </row>
    <row r="40" spans="1:14" ht="25" customHeight="1" x14ac:dyDescent="0.8">
      <c r="A40" s="107"/>
      <c r="B40" s="113" t="s">
        <v>244</v>
      </c>
      <c r="C40" s="114" t="s">
        <v>72</v>
      </c>
      <c r="D40" s="113">
        <v>2</v>
      </c>
      <c r="E40" s="113">
        <v>0</v>
      </c>
      <c r="F40" s="113">
        <v>2</v>
      </c>
      <c r="G40" s="109">
        <v>2</v>
      </c>
      <c r="H40" s="110"/>
      <c r="I40" s="111"/>
      <c r="J40" s="109"/>
      <c r="K40" s="110"/>
      <c r="L40" s="111"/>
      <c r="M40" s="112">
        <f t="shared" ref="M40:M41" si="3">SUM(G40:L40)</f>
        <v>2</v>
      </c>
    </row>
    <row r="41" spans="1:14" ht="25" customHeight="1" x14ac:dyDescent="0.8">
      <c r="A41" s="107"/>
      <c r="B41" s="131" t="s">
        <v>126</v>
      </c>
      <c r="C41" s="132" t="s">
        <v>93</v>
      </c>
      <c r="D41" s="131">
        <v>0</v>
      </c>
      <c r="E41" s="131">
        <v>2</v>
      </c>
      <c r="F41" s="131">
        <v>1</v>
      </c>
      <c r="G41" s="109"/>
      <c r="H41" s="110"/>
      <c r="I41" s="111"/>
      <c r="J41" s="109"/>
      <c r="K41" s="110">
        <v>1</v>
      </c>
      <c r="L41" s="111"/>
      <c r="M41" s="112">
        <f t="shared" si="3"/>
        <v>1</v>
      </c>
    </row>
    <row r="42" spans="1:14" ht="25" customHeight="1" x14ac:dyDescent="0.9">
      <c r="A42" s="107"/>
      <c r="B42" s="119"/>
      <c r="C42" s="120"/>
      <c r="D42" s="119"/>
      <c r="E42" s="119"/>
      <c r="F42" s="119"/>
      <c r="G42" s="109"/>
      <c r="H42" s="110"/>
      <c r="I42" s="111"/>
      <c r="J42" s="109"/>
      <c r="K42" s="110"/>
      <c r="L42" s="111"/>
      <c r="M42" s="112"/>
      <c r="N42" s="118">
        <f>SUM(M40:M42)</f>
        <v>3</v>
      </c>
    </row>
    <row r="43" spans="1:14" ht="25" customHeight="1" thickBot="1" x14ac:dyDescent="0.95">
      <c r="A43" s="107"/>
      <c r="B43" s="133"/>
      <c r="C43" s="133"/>
      <c r="D43" s="124"/>
      <c r="E43" s="124"/>
      <c r="F43" s="108"/>
      <c r="G43" s="109"/>
      <c r="H43" s="110"/>
      <c r="I43" s="111"/>
      <c r="J43" s="109"/>
      <c r="K43" s="110"/>
      <c r="L43" s="111"/>
      <c r="M43" s="124"/>
      <c r="N43" s="125">
        <f>SUM(M36:M42)</f>
        <v>6</v>
      </c>
    </row>
    <row r="44" spans="1:14" ht="25" customHeight="1" thickTop="1" thickBot="1" x14ac:dyDescent="0.85">
      <c r="A44" s="134"/>
      <c r="B44" s="135"/>
      <c r="C44" s="136"/>
      <c r="D44" s="135"/>
      <c r="E44" s="135"/>
      <c r="F44" s="137"/>
      <c r="G44" s="138"/>
      <c r="H44" s="138"/>
      <c r="I44" s="138"/>
      <c r="J44" s="138"/>
      <c r="K44" s="138"/>
      <c r="L44" s="138"/>
      <c r="M44" s="139"/>
      <c r="N44" s="140">
        <f>SUM(N43,N34,N26)</f>
        <v>21</v>
      </c>
    </row>
    <row r="45" spans="1:14" s="6" customFormat="1" ht="25" customHeight="1" thickTop="1" x14ac:dyDescent="0.3">
      <c r="A45" s="141" t="s">
        <v>233</v>
      </c>
      <c r="B45" s="142" t="s">
        <v>234</v>
      </c>
      <c r="C45" s="143"/>
      <c r="D45" s="144"/>
      <c r="E45" s="144"/>
      <c r="F45" s="145"/>
      <c r="G45" s="146"/>
      <c r="H45" s="147"/>
      <c r="I45" s="148"/>
      <c r="J45" s="146"/>
      <c r="K45" s="147"/>
      <c r="L45" s="148"/>
      <c r="M45" s="149"/>
    </row>
    <row r="46" spans="1:14" s="6" customFormat="1" ht="25" customHeight="1" x14ac:dyDescent="0.3">
      <c r="A46" s="206" t="s">
        <v>235</v>
      </c>
      <c r="B46" s="150"/>
      <c r="C46" s="150"/>
      <c r="D46" s="124"/>
      <c r="E46" s="124"/>
      <c r="F46" s="108"/>
      <c r="G46" s="109"/>
      <c r="H46" s="110"/>
      <c r="I46" s="111"/>
      <c r="J46" s="109"/>
      <c r="K46" s="110"/>
      <c r="L46" s="111"/>
      <c r="M46" s="112"/>
    </row>
    <row r="47" spans="1:14" s="156" customFormat="1" ht="25" customHeight="1" x14ac:dyDescent="0.3">
      <c r="A47" s="151"/>
      <c r="B47" s="63" t="s">
        <v>106</v>
      </c>
      <c r="C47" s="66" t="s">
        <v>19</v>
      </c>
      <c r="D47" s="113">
        <v>3</v>
      </c>
      <c r="E47" s="113">
        <v>0</v>
      </c>
      <c r="F47" s="113">
        <v>3</v>
      </c>
      <c r="G47" s="152">
        <v>3</v>
      </c>
      <c r="H47" s="153"/>
      <c r="I47" s="154"/>
      <c r="J47" s="152"/>
      <c r="K47" s="153"/>
      <c r="L47" s="154"/>
      <c r="M47" s="155">
        <f>SUM(G47:L47)</f>
        <v>3</v>
      </c>
    </row>
    <row r="48" spans="1:14" s="156" customFormat="1" ht="25" customHeight="1" x14ac:dyDescent="0.8">
      <c r="A48" s="151"/>
      <c r="B48" s="64" t="s">
        <v>108</v>
      </c>
      <c r="C48" s="65" t="s">
        <v>210</v>
      </c>
      <c r="D48" s="113">
        <v>2</v>
      </c>
      <c r="E48" s="113">
        <v>2</v>
      </c>
      <c r="F48" s="113">
        <v>3</v>
      </c>
      <c r="G48" s="152">
        <v>3</v>
      </c>
      <c r="H48" s="153"/>
      <c r="I48" s="154"/>
      <c r="J48" s="152"/>
      <c r="K48" s="153"/>
      <c r="L48" s="154"/>
      <c r="M48" s="155">
        <f t="shared" ref="M48:M52" si="4">SUM(G48:L48)</f>
        <v>3</v>
      </c>
    </row>
    <row r="49" spans="1:14" s="156" customFormat="1" ht="25" customHeight="1" x14ac:dyDescent="0.3">
      <c r="A49" s="151"/>
      <c r="B49" s="63" t="s">
        <v>107</v>
      </c>
      <c r="C49" s="62" t="s">
        <v>52</v>
      </c>
      <c r="D49" s="113">
        <v>1</v>
      </c>
      <c r="E49" s="113">
        <v>0</v>
      </c>
      <c r="F49" s="113">
        <v>1</v>
      </c>
      <c r="G49" s="152">
        <v>1</v>
      </c>
      <c r="H49" s="153"/>
      <c r="I49" s="154"/>
      <c r="J49" s="152"/>
      <c r="K49" s="153"/>
      <c r="L49" s="154"/>
      <c r="M49" s="155">
        <f t="shared" si="4"/>
        <v>1</v>
      </c>
    </row>
    <row r="50" spans="1:14" s="156" customFormat="1" ht="25" customHeight="1" x14ac:dyDescent="0.3">
      <c r="A50" s="151"/>
      <c r="B50" s="63" t="s">
        <v>109</v>
      </c>
      <c r="C50" s="66" t="s">
        <v>335</v>
      </c>
      <c r="D50" s="119">
        <v>2</v>
      </c>
      <c r="E50" s="119">
        <v>2</v>
      </c>
      <c r="F50" s="119">
        <v>3</v>
      </c>
      <c r="G50" s="152">
        <v>3</v>
      </c>
      <c r="H50" s="153"/>
      <c r="I50" s="154"/>
      <c r="J50" s="152"/>
      <c r="K50" s="153"/>
      <c r="L50" s="154"/>
      <c r="M50" s="155">
        <f t="shared" si="4"/>
        <v>3</v>
      </c>
    </row>
    <row r="51" spans="1:14" s="156" customFormat="1" ht="25" customHeight="1" x14ac:dyDescent="0.3">
      <c r="A51" s="151"/>
      <c r="B51" s="61" t="s">
        <v>246</v>
      </c>
      <c r="C51" s="62" t="s">
        <v>336</v>
      </c>
      <c r="D51" s="119">
        <v>1</v>
      </c>
      <c r="E51" s="119">
        <v>2</v>
      </c>
      <c r="F51" s="119">
        <v>2</v>
      </c>
      <c r="G51" s="152"/>
      <c r="H51" s="153"/>
      <c r="I51" s="154"/>
      <c r="J51" s="152">
        <v>2</v>
      </c>
      <c r="K51" s="153"/>
      <c r="L51" s="154"/>
      <c r="M51" s="155">
        <f t="shared" si="4"/>
        <v>2</v>
      </c>
    </row>
    <row r="52" spans="1:14" s="156" customFormat="1" ht="25" customHeight="1" x14ac:dyDescent="0.3">
      <c r="A52" s="151"/>
      <c r="B52" s="63" t="s">
        <v>127</v>
      </c>
      <c r="C52" s="62" t="s">
        <v>20</v>
      </c>
      <c r="D52" s="159">
        <v>3</v>
      </c>
      <c r="E52" s="159">
        <v>0</v>
      </c>
      <c r="F52" s="159">
        <v>3</v>
      </c>
      <c r="G52" s="152"/>
      <c r="H52" s="153"/>
      <c r="I52" s="154"/>
      <c r="J52" s="152"/>
      <c r="K52" s="153">
        <v>3</v>
      </c>
      <c r="L52" s="154"/>
      <c r="M52" s="155">
        <f t="shared" si="4"/>
        <v>3</v>
      </c>
    </row>
    <row r="53" spans="1:14" s="156" customFormat="1" ht="25" customHeight="1" x14ac:dyDescent="0.3">
      <c r="A53" s="151"/>
      <c r="B53" s="160"/>
      <c r="C53" s="161"/>
      <c r="D53" s="162"/>
      <c r="E53" s="162"/>
      <c r="F53" s="162"/>
      <c r="G53" s="152"/>
      <c r="H53" s="153"/>
      <c r="I53" s="154"/>
      <c r="J53" s="152"/>
      <c r="K53" s="153"/>
      <c r="L53" s="154"/>
      <c r="M53" s="155"/>
    </row>
    <row r="54" spans="1:14" s="156" customFormat="1" ht="25" customHeight="1" x14ac:dyDescent="0.3">
      <c r="A54" s="151"/>
      <c r="B54" s="160"/>
      <c r="C54" s="161"/>
      <c r="D54" s="162"/>
      <c r="E54" s="162"/>
      <c r="F54" s="162"/>
      <c r="G54" s="152"/>
      <c r="H54" s="153"/>
      <c r="I54" s="154"/>
      <c r="J54" s="152"/>
      <c r="K54" s="153"/>
      <c r="L54" s="154"/>
      <c r="M54" s="155"/>
    </row>
    <row r="55" spans="1:14" s="156" customFormat="1" ht="25" customHeight="1" x14ac:dyDescent="0.3">
      <c r="A55" s="151"/>
      <c r="B55" s="157"/>
      <c r="C55" s="158"/>
      <c r="D55" s="159"/>
      <c r="E55" s="159"/>
      <c r="F55" s="159"/>
      <c r="G55" s="152"/>
      <c r="H55" s="153"/>
      <c r="I55" s="154"/>
      <c r="J55" s="152"/>
      <c r="K55" s="153"/>
      <c r="L55" s="154"/>
      <c r="M55" s="155"/>
    </row>
    <row r="56" spans="1:14" s="156" customFormat="1" ht="25" customHeight="1" thickBot="1" x14ac:dyDescent="0.35">
      <c r="A56" s="151"/>
      <c r="B56" s="160"/>
      <c r="C56" s="161"/>
      <c r="D56" s="162"/>
      <c r="E56" s="162"/>
      <c r="F56" s="162"/>
      <c r="G56" s="152"/>
      <c r="H56" s="153"/>
      <c r="I56" s="154"/>
      <c r="J56" s="152"/>
      <c r="K56" s="153"/>
      <c r="L56" s="154"/>
      <c r="M56" s="163"/>
      <c r="N56" s="164">
        <f>SUM(M47:M56)</f>
        <v>15</v>
      </c>
    </row>
    <row r="57" spans="1:14" s="6" customFormat="1" ht="25" customHeight="1" thickTop="1" x14ac:dyDescent="0.3">
      <c r="A57" s="206" t="s">
        <v>236</v>
      </c>
      <c r="B57" s="130"/>
      <c r="C57" s="130"/>
      <c r="D57" s="124"/>
      <c r="E57" s="124"/>
      <c r="F57" s="108"/>
      <c r="G57" s="109"/>
      <c r="H57" s="110"/>
      <c r="I57" s="111"/>
      <c r="J57" s="109"/>
      <c r="K57" s="110"/>
      <c r="L57" s="111"/>
      <c r="M57" s="112"/>
    </row>
    <row r="58" spans="1:14" s="156" customFormat="1" ht="25" customHeight="1" x14ac:dyDescent="0.3">
      <c r="A58" s="151"/>
      <c r="B58" s="63" t="s">
        <v>110</v>
      </c>
      <c r="C58" s="208" t="s">
        <v>48</v>
      </c>
      <c r="D58" s="63">
        <v>2</v>
      </c>
      <c r="E58" s="63">
        <v>3</v>
      </c>
      <c r="F58" s="63">
        <v>3</v>
      </c>
      <c r="G58" s="152">
        <v>3</v>
      </c>
      <c r="H58" s="153"/>
      <c r="I58" s="154"/>
      <c r="J58" s="152"/>
      <c r="K58" s="153"/>
      <c r="L58" s="154"/>
      <c r="M58" s="155">
        <f t="shared" ref="M58:M64" si="5">SUM(G58:L58)</f>
        <v>3</v>
      </c>
    </row>
    <row r="59" spans="1:14" s="156" customFormat="1" ht="25" customHeight="1" x14ac:dyDescent="0.3">
      <c r="A59" s="151"/>
      <c r="B59" s="63" t="s">
        <v>111</v>
      </c>
      <c r="C59" s="66" t="s">
        <v>8</v>
      </c>
      <c r="D59" s="63">
        <v>3</v>
      </c>
      <c r="E59" s="63">
        <v>0</v>
      </c>
      <c r="F59" s="63">
        <v>3</v>
      </c>
      <c r="G59" s="152">
        <v>3</v>
      </c>
      <c r="H59" s="153"/>
      <c r="I59" s="154"/>
      <c r="J59" s="152"/>
      <c r="K59" s="153"/>
      <c r="L59" s="154"/>
      <c r="M59" s="155">
        <f t="shared" si="5"/>
        <v>3</v>
      </c>
    </row>
    <row r="60" spans="1:14" s="156" customFormat="1" ht="25" customHeight="1" x14ac:dyDescent="0.3">
      <c r="A60" s="151"/>
      <c r="B60" s="73" t="s">
        <v>131</v>
      </c>
      <c r="C60" s="74" t="s">
        <v>31</v>
      </c>
      <c r="D60" s="73">
        <v>2</v>
      </c>
      <c r="E60" s="73">
        <v>2</v>
      </c>
      <c r="F60" s="73">
        <v>3</v>
      </c>
      <c r="G60" s="152"/>
      <c r="H60" s="153"/>
      <c r="I60" s="154"/>
      <c r="J60" s="152"/>
      <c r="K60" s="153">
        <v>3</v>
      </c>
      <c r="L60" s="154"/>
      <c r="M60" s="155">
        <f t="shared" si="5"/>
        <v>3</v>
      </c>
    </row>
    <row r="61" spans="1:14" s="156" customFormat="1" ht="25" customHeight="1" x14ac:dyDescent="0.3">
      <c r="A61" s="151"/>
      <c r="B61" s="63" t="s">
        <v>118</v>
      </c>
      <c r="C61" s="66" t="s">
        <v>51</v>
      </c>
      <c r="D61" s="70">
        <v>2</v>
      </c>
      <c r="E61" s="70">
        <v>3</v>
      </c>
      <c r="F61" s="70">
        <v>3</v>
      </c>
      <c r="G61" s="152"/>
      <c r="H61" s="153"/>
      <c r="I61" s="154"/>
      <c r="J61" s="152">
        <v>3</v>
      </c>
      <c r="K61" s="153"/>
      <c r="L61" s="154"/>
      <c r="M61" s="155">
        <f t="shared" si="5"/>
        <v>3</v>
      </c>
    </row>
    <row r="62" spans="1:14" s="156" customFormat="1" ht="25" customHeight="1" x14ac:dyDescent="0.3">
      <c r="A62" s="151"/>
      <c r="B62" s="61" t="s">
        <v>128</v>
      </c>
      <c r="C62" s="62" t="s">
        <v>50</v>
      </c>
      <c r="D62" s="63">
        <v>3</v>
      </c>
      <c r="E62" s="63">
        <v>0</v>
      </c>
      <c r="F62" s="63">
        <v>3</v>
      </c>
      <c r="G62" s="152"/>
      <c r="H62" s="153"/>
      <c r="I62" s="154"/>
      <c r="J62" s="152"/>
      <c r="K62" s="153">
        <v>3</v>
      </c>
      <c r="L62" s="154"/>
      <c r="M62" s="155">
        <f t="shared" si="5"/>
        <v>3</v>
      </c>
    </row>
    <row r="63" spans="1:14" s="156" customFormat="1" ht="25" customHeight="1" x14ac:dyDescent="0.3">
      <c r="A63" s="151"/>
      <c r="B63" s="63" t="s">
        <v>129</v>
      </c>
      <c r="C63" s="66" t="s">
        <v>36</v>
      </c>
      <c r="D63" s="63">
        <v>3</v>
      </c>
      <c r="E63" s="63">
        <v>0</v>
      </c>
      <c r="F63" s="63">
        <v>3</v>
      </c>
      <c r="G63" s="152"/>
      <c r="H63" s="153"/>
      <c r="I63" s="154"/>
      <c r="J63" s="152"/>
      <c r="K63" s="153">
        <v>3</v>
      </c>
      <c r="L63" s="154"/>
      <c r="M63" s="155">
        <f t="shared" si="5"/>
        <v>3</v>
      </c>
    </row>
    <row r="64" spans="1:14" s="156" customFormat="1" ht="25" customHeight="1" x14ac:dyDescent="0.3">
      <c r="A64" s="151"/>
      <c r="B64" s="61" t="s">
        <v>130</v>
      </c>
      <c r="C64" s="74" t="s">
        <v>9</v>
      </c>
      <c r="D64" s="73">
        <v>2</v>
      </c>
      <c r="E64" s="73">
        <v>2</v>
      </c>
      <c r="F64" s="73">
        <v>3</v>
      </c>
      <c r="G64" s="152">
        <v>3</v>
      </c>
      <c r="H64" s="153"/>
      <c r="I64" s="154"/>
      <c r="J64" s="152"/>
      <c r="K64" s="153"/>
      <c r="L64" s="154"/>
      <c r="M64" s="155">
        <f t="shared" si="5"/>
        <v>3</v>
      </c>
    </row>
    <row r="65" spans="1:14" s="156" customFormat="1" ht="25" customHeight="1" x14ac:dyDescent="0.3">
      <c r="A65" s="151"/>
      <c r="B65" s="119"/>
      <c r="C65" s="120"/>
      <c r="D65" s="119"/>
      <c r="E65" s="119"/>
      <c r="F65" s="119"/>
      <c r="G65" s="152"/>
      <c r="H65" s="153"/>
      <c r="I65" s="154"/>
      <c r="J65" s="152"/>
      <c r="K65" s="153"/>
      <c r="L65" s="154"/>
      <c r="M65" s="155"/>
    </row>
    <row r="66" spans="1:14" s="156" customFormat="1" ht="25" customHeight="1" x14ac:dyDescent="0.3">
      <c r="A66" s="151"/>
      <c r="B66" s="157"/>
      <c r="C66" s="158"/>
      <c r="D66" s="159"/>
      <c r="E66" s="159"/>
      <c r="F66" s="159"/>
      <c r="G66" s="152"/>
      <c r="H66" s="153"/>
      <c r="I66" s="154"/>
      <c r="J66" s="152"/>
      <c r="K66" s="153"/>
      <c r="L66" s="154"/>
      <c r="M66" s="155"/>
    </row>
    <row r="67" spans="1:14" s="156" customFormat="1" ht="25" customHeight="1" thickBot="1" x14ac:dyDescent="0.35">
      <c r="A67" s="151"/>
      <c r="B67" s="165"/>
      <c r="C67" s="166"/>
      <c r="D67" s="165"/>
      <c r="E67" s="165"/>
      <c r="F67" s="165"/>
      <c r="G67" s="152"/>
      <c r="H67" s="153"/>
      <c r="I67" s="154"/>
      <c r="J67" s="152"/>
      <c r="K67" s="153"/>
      <c r="L67" s="154"/>
      <c r="M67" s="163"/>
      <c r="N67" s="164">
        <f>SUM(M58:M67)</f>
        <v>21</v>
      </c>
    </row>
    <row r="68" spans="1:14" s="6" customFormat="1" ht="25" customHeight="1" thickTop="1" x14ac:dyDescent="0.3">
      <c r="A68" s="206" t="s">
        <v>237</v>
      </c>
      <c r="B68" s="130"/>
      <c r="C68" s="130"/>
      <c r="D68" s="124"/>
      <c r="E68" s="124"/>
      <c r="F68" s="108"/>
      <c r="G68" s="109"/>
      <c r="H68" s="110"/>
      <c r="I68" s="111"/>
      <c r="J68" s="109"/>
      <c r="K68" s="110"/>
      <c r="L68" s="111"/>
      <c r="M68" s="112"/>
    </row>
    <row r="69" spans="1:14" s="156" customFormat="1" ht="25" customHeight="1" x14ac:dyDescent="0.3">
      <c r="A69" s="151"/>
      <c r="B69" s="73" t="s">
        <v>132</v>
      </c>
      <c r="C69" s="74" t="s">
        <v>80</v>
      </c>
      <c r="D69" s="73">
        <v>2</v>
      </c>
      <c r="E69" s="73">
        <v>0</v>
      </c>
      <c r="F69" s="73">
        <v>2</v>
      </c>
      <c r="G69" s="152">
        <v>2</v>
      </c>
      <c r="H69" s="153"/>
      <c r="I69" s="154"/>
      <c r="J69" s="152"/>
      <c r="K69" s="153"/>
      <c r="L69" s="154"/>
      <c r="M69" s="167">
        <f t="shared" ref="M69:M74" si="6">SUM(G69:L69)</f>
        <v>2</v>
      </c>
    </row>
    <row r="70" spans="1:14" s="156" customFormat="1" ht="25" customHeight="1" x14ac:dyDescent="0.3">
      <c r="A70" s="151"/>
      <c r="B70" s="81" t="s">
        <v>114</v>
      </c>
      <c r="C70" s="66" t="s">
        <v>140</v>
      </c>
      <c r="D70" s="63">
        <v>1</v>
      </c>
      <c r="E70" s="63">
        <v>3</v>
      </c>
      <c r="F70" s="63">
        <v>2</v>
      </c>
      <c r="G70" s="152">
        <v>2</v>
      </c>
      <c r="H70" s="153"/>
      <c r="I70" s="154"/>
      <c r="J70" s="152"/>
      <c r="K70" s="153"/>
      <c r="L70" s="154"/>
      <c r="M70" s="167">
        <f t="shared" si="6"/>
        <v>2</v>
      </c>
    </row>
    <row r="71" spans="1:14" s="156" customFormat="1" ht="25" customHeight="1" x14ac:dyDescent="0.3">
      <c r="A71" s="151"/>
      <c r="B71" s="73" t="s">
        <v>112</v>
      </c>
      <c r="C71" s="208" t="s">
        <v>81</v>
      </c>
      <c r="D71" s="73">
        <v>1</v>
      </c>
      <c r="E71" s="73">
        <v>3</v>
      </c>
      <c r="F71" s="73">
        <v>2</v>
      </c>
      <c r="G71" s="152"/>
      <c r="H71" s="153">
        <v>2</v>
      </c>
      <c r="I71" s="154"/>
      <c r="J71" s="152"/>
      <c r="K71" s="153"/>
      <c r="L71" s="154"/>
      <c r="M71" s="167">
        <f t="shared" si="6"/>
        <v>2</v>
      </c>
    </row>
    <row r="72" spans="1:14" s="156" customFormat="1" ht="25" customHeight="1" x14ac:dyDescent="0.3">
      <c r="A72" s="151"/>
      <c r="B72" s="63" t="s">
        <v>119</v>
      </c>
      <c r="C72" s="66" t="s">
        <v>94</v>
      </c>
      <c r="D72" s="63">
        <v>1</v>
      </c>
      <c r="E72" s="63">
        <v>2</v>
      </c>
      <c r="F72" s="63">
        <v>2</v>
      </c>
      <c r="G72" s="152"/>
      <c r="H72" s="153">
        <v>2</v>
      </c>
      <c r="I72" s="154"/>
      <c r="J72" s="152"/>
      <c r="K72" s="153"/>
      <c r="L72" s="154"/>
      <c r="M72" s="167">
        <f t="shared" si="6"/>
        <v>2</v>
      </c>
    </row>
    <row r="73" spans="1:14" s="156" customFormat="1" ht="25" customHeight="1" x14ac:dyDescent="0.3">
      <c r="A73" s="151"/>
      <c r="B73" s="63" t="s">
        <v>245</v>
      </c>
      <c r="C73" s="66" t="s">
        <v>82</v>
      </c>
      <c r="D73" s="70">
        <v>1</v>
      </c>
      <c r="E73" s="70">
        <v>3</v>
      </c>
      <c r="F73" s="70">
        <v>2</v>
      </c>
      <c r="G73" s="152"/>
      <c r="H73" s="153"/>
      <c r="I73" s="154"/>
      <c r="J73" s="152">
        <v>2</v>
      </c>
      <c r="K73" s="153"/>
      <c r="L73" s="154"/>
      <c r="M73" s="167">
        <f t="shared" si="6"/>
        <v>2</v>
      </c>
    </row>
    <row r="74" spans="1:14" s="156" customFormat="1" ht="25" customHeight="1" x14ac:dyDescent="0.3">
      <c r="A74" s="151"/>
      <c r="B74" s="23" t="s">
        <v>133</v>
      </c>
      <c r="C74" s="71" t="s">
        <v>84</v>
      </c>
      <c r="D74" s="24">
        <v>1</v>
      </c>
      <c r="E74" s="24">
        <v>3</v>
      </c>
      <c r="F74" s="24">
        <v>2</v>
      </c>
      <c r="G74" s="152"/>
      <c r="H74" s="153"/>
      <c r="I74" s="154"/>
      <c r="J74" s="152"/>
      <c r="K74" s="153">
        <v>2</v>
      </c>
      <c r="L74" s="154"/>
      <c r="M74" s="167">
        <f t="shared" si="6"/>
        <v>2</v>
      </c>
    </row>
    <row r="75" spans="1:14" s="156" customFormat="1" ht="25" customHeight="1" x14ac:dyDescent="0.3">
      <c r="A75" s="151"/>
      <c r="B75" s="157"/>
      <c r="C75" s="158"/>
      <c r="D75" s="159"/>
      <c r="E75" s="159"/>
      <c r="F75" s="159"/>
      <c r="G75" s="152"/>
      <c r="H75" s="153"/>
      <c r="I75" s="154"/>
      <c r="J75" s="152"/>
      <c r="K75" s="153"/>
      <c r="L75" s="154"/>
      <c r="M75" s="155"/>
    </row>
    <row r="76" spans="1:14" s="156" customFormat="1" ht="25" customHeight="1" x14ac:dyDescent="0.3">
      <c r="A76" s="151"/>
      <c r="B76" s="157"/>
      <c r="C76" s="158"/>
      <c r="D76" s="159"/>
      <c r="E76" s="159"/>
      <c r="F76" s="159"/>
      <c r="G76" s="152"/>
      <c r="H76" s="153"/>
      <c r="I76" s="154"/>
      <c r="J76" s="152"/>
      <c r="K76" s="153"/>
      <c r="L76" s="154"/>
      <c r="M76" s="155"/>
    </row>
    <row r="77" spans="1:14" s="156" customFormat="1" ht="25" customHeight="1" x14ac:dyDescent="0.3">
      <c r="A77" s="151"/>
      <c r="B77" s="157"/>
      <c r="C77" s="158"/>
      <c r="D77" s="159"/>
      <c r="E77" s="159"/>
      <c r="F77" s="159"/>
      <c r="G77" s="152"/>
      <c r="H77" s="153"/>
      <c r="I77" s="154"/>
      <c r="J77" s="152"/>
      <c r="K77" s="153"/>
      <c r="L77" s="154"/>
      <c r="M77" s="155"/>
    </row>
    <row r="78" spans="1:14" s="156" customFormat="1" ht="25" customHeight="1" thickBot="1" x14ac:dyDescent="0.35">
      <c r="A78" s="151"/>
      <c r="B78" s="165"/>
      <c r="C78" s="166"/>
      <c r="D78" s="165"/>
      <c r="E78" s="165"/>
      <c r="F78" s="165"/>
      <c r="G78" s="152"/>
      <c r="H78" s="153"/>
      <c r="I78" s="154"/>
      <c r="J78" s="152"/>
      <c r="K78" s="153"/>
      <c r="L78" s="154"/>
      <c r="M78" s="155"/>
      <c r="N78" s="164">
        <f>SUM(M69:M78)</f>
        <v>12</v>
      </c>
    </row>
    <row r="79" spans="1:14" s="6" customFormat="1" ht="25" customHeight="1" thickTop="1" x14ac:dyDescent="0.3">
      <c r="A79" s="206" t="s">
        <v>238</v>
      </c>
      <c r="B79" s="150"/>
      <c r="C79" s="150"/>
      <c r="D79" s="124"/>
      <c r="E79" s="124"/>
      <c r="F79" s="108"/>
      <c r="G79" s="109"/>
      <c r="H79" s="110"/>
      <c r="I79" s="111"/>
      <c r="J79" s="109"/>
      <c r="K79" s="110"/>
      <c r="L79" s="111"/>
      <c r="M79" s="155"/>
    </row>
    <row r="80" spans="1:14" s="156" customFormat="1" ht="25" customHeight="1" x14ac:dyDescent="0.3">
      <c r="A80" s="151"/>
      <c r="B80" s="63" t="s">
        <v>115</v>
      </c>
      <c r="C80" s="66" t="s">
        <v>78</v>
      </c>
      <c r="D80" s="168">
        <v>0</v>
      </c>
      <c r="E80" s="168">
        <v>10</v>
      </c>
      <c r="F80" s="168">
        <v>2</v>
      </c>
      <c r="G80" s="152"/>
      <c r="H80" s="153">
        <v>2</v>
      </c>
      <c r="I80" s="154"/>
      <c r="J80" s="152"/>
      <c r="K80" s="153"/>
      <c r="L80" s="154"/>
      <c r="M80" s="155">
        <f>SUM(G80:L80)</f>
        <v>2</v>
      </c>
      <c r="N80" s="6"/>
    </row>
    <row r="81" spans="1:14" s="156" customFormat="1" ht="25" customHeight="1" x14ac:dyDescent="0.3">
      <c r="A81" s="151"/>
      <c r="B81" s="63" t="s">
        <v>120</v>
      </c>
      <c r="C81" s="66" t="s">
        <v>79</v>
      </c>
      <c r="D81" s="168">
        <v>0</v>
      </c>
      <c r="E81" s="168">
        <v>10</v>
      </c>
      <c r="F81" s="168">
        <v>2</v>
      </c>
      <c r="G81" s="152"/>
      <c r="H81" s="153"/>
      <c r="I81" s="154"/>
      <c r="J81" s="152">
        <v>2</v>
      </c>
      <c r="K81" s="153"/>
      <c r="L81" s="154"/>
      <c r="M81" s="155">
        <f>SUM(G81:L81)</f>
        <v>2</v>
      </c>
      <c r="N81" s="6"/>
    </row>
    <row r="82" spans="1:14" s="156" customFormat="1" ht="25" customHeight="1" thickBot="1" x14ac:dyDescent="0.35">
      <c r="A82" s="151"/>
      <c r="B82" s="63"/>
      <c r="C82" s="66"/>
      <c r="D82" s="119"/>
      <c r="E82" s="119"/>
      <c r="F82" s="119"/>
      <c r="G82" s="152"/>
      <c r="H82" s="153"/>
      <c r="I82" s="154"/>
      <c r="J82" s="152"/>
      <c r="K82" s="153"/>
      <c r="L82" s="154"/>
      <c r="M82" s="155"/>
      <c r="N82" s="169">
        <f>SUM(M80:M82)</f>
        <v>4</v>
      </c>
    </row>
    <row r="83" spans="1:14" s="156" customFormat="1" ht="25" customHeight="1" thickTop="1" x14ac:dyDescent="0.3">
      <c r="A83" s="206" t="s">
        <v>239</v>
      </c>
      <c r="B83" s="130"/>
      <c r="C83" s="130"/>
      <c r="D83" s="124"/>
      <c r="E83" s="124"/>
      <c r="F83" s="108"/>
      <c r="G83" s="109"/>
      <c r="H83" s="110"/>
      <c r="I83" s="111"/>
      <c r="J83" s="109"/>
      <c r="K83" s="110"/>
      <c r="L83" s="111"/>
      <c r="M83" s="155"/>
    </row>
    <row r="84" spans="1:14" s="6" customFormat="1" ht="25" customHeight="1" x14ac:dyDescent="0.3">
      <c r="A84" s="151"/>
      <c r="B84" s="63" t="s">
        <v>116</v>
      </c>
      <c r="C84" s="66" t="s">
        <v>95</v>
      </c>
      <c r="D84" s="168">
        <v>0</v>
      </c>
      <c r="E84" s="168">
        <v>2</v>
      </c>
      <c r="F84" s="168">
        <v>2</v>
      </c>
      <c r="G84" s="152"/>
      <c r="H84" s="153"/>
      <c r="I84" s="154"/>
      <c r="J84" s="152">
        <v>2</v>
      </c>
      <c r="K84" s="153"/>
      <c r="L84" s="154"/>
      <c r="M84" s="155">
        <f>SUM(G84:L84)</f>
        <v>2</v>
      </c>
    </row>
    <row r="85" spans="1:14" s="6" customFormat="1" ht="25" customHeight="1" x14ac:dyDescent="0.3">
      <c r="A85" s="151"/>
      <c r="B85" s="63" t="s">
        <v>121</v>
      </c>
      <c r="C85" s="66" t="s">
        <v>96</v>
      </c>
      <c r="D85" s="168">
        <v>0</v>
      </c>
      <c r="E85" s="168">
        <v>2</v>
      </c>
      <c r="F85" s="168">
        <v>2</v>
      </c>
      <c r="G85" s="152"/>
      <c r="H85" s="153"/>
      <c r="I85" s="154"/>
      <c r="J85" s="152"/>
      <c r="K85" s="153">
        <v>2</v>
      </c>
      <c r="L85" s="154"/>
      <c r="M85" s="155">
        <f>SUM(G85:L85)</f>
        <v>2</v>
      </c>
    </row>
    <row r="86" spans="1:14" ht="25" customHeight="1" thickBot="1" x14ac:dyDescent="0.85">
      <c r="A86" s="151"/>
      <c r="B86" s="63"/>
      <c r="C86" s="66"/>
      <c r="D86" s="119"/>
      <c r="E86" s="119"/>
      <c r="F86" s="119"/>
      <c r="G86" s="152"/>
      <c r="H86" s="153"/>
      <c r="I86" s="154"/>
      <c r="J86" s="152"/>
      <c r="K86" s="153"/>
      <c r="L86" s="154"/>
      <c r="M86" s="155"/>
      <c r="N86" s="169">
        <f>SUM(M84:M86)</f>
        <v>4</v>
      </c>
    </row>
    <row r="87" spans="1:14" ht="25" customHeight="1" thickTop="1" x14ac:dyDescent="0.8">
      <c r="A87" s="170" t="s">
        <v>240</v>
      </c>
      <c r="B87" s="171"/>
      <c r="C87" s="172"/>
      <c r="D87" s="173"/>
      <c r="E87" s="173"/>
      <c r="F87" s="174"/>
      <c r="G87" s="109"/>
      <c r="H87" s="110"/>
      <c r="I87" s="111"/>
      <c r="J87" s="109"/>
      <c r="K87" s="110"/>
      <c r="L87" s="111"/>
      <c r="M87" s="149"/>
    </row>
    <row r="88" spans="1:14" ht="25" customHeight="1" x14ac:dyDescent="0.8">
      <c r="A88" s="175"/>
      <c r="B88" s="73" t="s">
        <v>117</v>
      </c>
      <c r="C88" s="208" t="s">
        <v>77</v>
      </c>
      <c r="D88" s="73">
        <v>2</v>
      </c>
      <c r="E88" s="73">
        <v>3</v>
      </c>
      <c r="F88" s="73">
        <v>3</v>
      </c>
      <c r="G88" s="109"/>
      <c r="H88" s="110">
        <v>3</v>
      </c>
      <c r="I88" s="111"/>
      <c r="J88" s="109"/>
      <c r="K88" s="110"/>
      <c r="L88" s="111"/>
      <c r="M88" s="176">
        <f>SUM(G88:L88)</f>
        <v>3</v>
      </c>
    </row>
    <row r="89" spans="1:14" ht="25" customHeight="1" x14ac:dyDescent="0.8">
      <c r="A89" s="175"/>
      <c r="B89" s="63" t="s">
        <v>113</v>
      </c>
      <c r="C89" s="209" t="s">
        <v>83</v>
      </c>
      <c r="D89" s="63">
        <v>2</v>
      </c>
      <c r="E89" s="63">
        <v>3</v>
      </c>
      <c r="F89" s="63">
        <v>3</v>
      </c>
      <c r="G89" s="109"/>
      <c r="H89" s="110"/>
      <c r="I89" s="111"/>
      <c r="J89" s="109"/>
      <c r="K89" s="110">
        <v>3</v>
      </c>
      <c r="L89" s="111"/>
      <c r="M89" s="176">
        <f t="shared" ref="M89" si="7">SUM(G89:L89)</f>
        <v>3</v>
      </c>
    </row>
    <row r="90" spans="1:14" ht="25" customHeight="1" x14ac:dyDescent="0.8">
      <c r="A90" s="175"/>
      <c r="B90" s="131"/>
      <c r="C90" s="177"/>
      <c r="D90" s="131"/>
      <c r="E90" s="131"/>
      <c r="F90" s="131"/>
      <c r="G90" s="109"/>
      <c r="H90" s="110"/>
      <c r="I90" s="111"/>
      <c r="J90" s="109"/>
      <c r="K90" s="110"/>
      <c r="L90" s="111"/>
      <c r="M90" s="176"/>
    </row>
    <row r="91" spans="1:14" ht="25" customHeight="1" x14ac:dyDescent="0.8">
      <c r="A91" s="175"/>
      <c r="B91" s="178"/>
      <c r="C91" s="179"/>
      <c r="D91" s="180"/>
      <c r="E91" s="180"/>
      <c r="F91" s="180"/>
      <c r="G91" s="109"/>
      <c r="H91" s="110"/>
      <c r="I91" s="111"/>
      <c r="J91" s="109"/>
      <c r="K91" s="110"/>
      <c r="L91" s="111"/>
      <c r="M91" s="176"/>
    </row>
    <row r="92" spans="1:14" ht="25" customHeight="1" x14ac:dyDescent="0.8">
      <c r="A92" s="175"/>
      <c r="B92" s="38"/>
      <c r="C92" s="41"/>
      <c r="D92" s="38"/>
      <c r="E92" s="38"/>
      <c r="F92" s="38"/>
      <c r="G92" s="109"/>
      <c r="H92" s="110"/>
      <c r="I92" s="111"/>
      <c r="J92" s="109"/>
      <c r="K92" s="110"/>
      <c r="L92" s="111"/>
      <c r="M92" s="176"/>
    </row>
    <row r="93" spans="1:14" ht="25" customHeight="1" x14ac:dyDescent="0.8">
      <c r="A93" s="175"/>
      <c r="B93" s="38"/>
      <c r="C93" s="41"/>
      <c r="D93" s="38"/>
      <c r="E93" s="38"/>
      <c r="F93" s="38"/>
      <c r="G93" s="109"/>
      <c r="H93" s="110"/>
      <c r="I93" s="111"/>
      <c r="J93" s="109"/>
      <c r="K93" s="110"/>
      <c r="L93" s="111"/>
      <c r="M93" s="176"/>
    </row>
    <row r="94" spans="1:14" ht="25" customHeight="1" x14ac:dyDescent="0.8">
      <c r="A94" s="175"/>
      <c r="B94" s="181"/>
      <c r="C94" s="158"/>
      <c r="D94" s="182"/>
      <c r="E94" s="182"/>
      <c r="F94" s="182"/>
      <c r="G94" s="109"/>
      <c r="H94" s="110"/>
      <c r="I94" s="111"/>
      <c r="J94" s="109"/>
      <c r="K94" s="110"/>
      <c r="L94" s="111"/>
      <c r="M94" s="176"/>
    </row>
    <row r="95" spans="1:14" ht="25" customHeight="1" thickBot="1" x14ac:dyDescent="0.85">
      <c r="A95" s="175"/>
      <c r="B95" s="183"/>
      <c r="C95" s="173"/>
      <c r="D95" s="173"/>
      <c r="E95" s="173"/>
      <c r="F95" s="174"/>
      <c r="G95" s="109"/>
      <c r="H95" s="110"/>
      <c r="I95" s="111"/>
      <c r="J95" s="109"/>
      <c r="K95" s="110"/>
      <c r="L95" s="111"/>
      <c r="M95" s="176"/>
      <c r="N95" s="169">
        <f>SUM(M88:M94)</f>
        <v>6</v>
      </c>
    </row>
    <row r="96" spans="1:14" ht="25" customHeight="1" thickTop="1" thickBot="1" x14ac:dyDescent="0.85">
      <c r="A96" s="184"/>
      <c r="B96" s="185"/>
      <c r="C96" s="186"/>
      <c r="D96" s="185"/>
      <c r="E96" s="185"/>
      <c r="F96" s="187"/>
      <c r="G96" s="188"/>
      <c r="H96" s="188"/>
      <c r="I96" s="188"/>
      <c r="J96" s="188"/>
      <c r="K96" s="188"/>
      <c r="L96" s="188"/>
      <c r="M96" s="188"/>
      <c r="N96" s="189">
        <f>SUM(M88:M94)</f>
        <v>6</v>
      </c>
    </row>
    <row r="97" spans="1:14" ht="25" customHeight="1" thickTop="1" x14ac:dyDescent="0.8">
      <c r="A97" s="170" t="s">
        <v>241</v>
      </c>
      <c r="B97" s="171"/>
      <c r="C97" s="172"/>
      <c r="D97" s="173"/>
      <c r="E97" s="173"/>
      <c r="F97" s="174"/>
      <c r="G97" s="109"/>
      <c r="H97" s="110"/>
      <c r="I97" s="111"/>
      <c r="J97" s="109"/>
      <c r="K97" s="110"/>
      <c r="L97" s="111"/>
      <c r="M97" s="190" t="s">
        <v>59</v>
      </c>
    </row>
    <row r="98" spans="1:14" ht="25" customHeight="1" x14ac:dyDescent="0.8">
      <c r="A98" s="175"/>
      <c r="B98" s="73" t="s">
        <v>100</v>
      </c>
      <c r="C98" s="191" t="s">
        <v>101</v>
      </c>
      <c r="D98" s="24">
        <v>0</v>
      </c>
      <c r="E98" s="24">
        <v>2</v>
      </c>
      <c r="F98" s="24">
        <v>0</v>
      </c>
      <c r="G98" s="109">
        <v>0</v>
      </c>
      <c r="H98" s="110"/>
      <c r="I98" s="111"/>
      <c r="J98" s="109"/>
      <c r="K98" s="110"/>
      <c r="L98" s="111"/>
      <c r="M98" s="190"/>
    </row>
    <row r="99" spans="1:14" ht="25" customHeight="1" x14ac:dyDescent="0.8">
      <c r="A99" s="175"/>
      <c r="B99" s="73" t="s">
        <v>99</v>
      </c>
      <c r="C99" s="191" t="s">
        <v>22</v>
      </c>
      <c r="D99" s="192">
        <v>0</v>
      </c>
      <c r="E99" s="192">
        <v>2</v>
      </c>
      <c r="F99" s="192">
        <v>0</v>
      </c>
      <c r="G99" s="109"/>
      <c r="H99" s="110">
        <v>0</v>
      </c>
      <c r="I99" s="111"/>
      <c r="J99" s="109"/>
      <c r="K99" s="110"/>
      <c r="L99" s="111"/>
      <c r="M99" s="190"/>
    </row>
    <row r="100" spans="1:14" ht="25" customHeight="1" x14ac:dyDescent="0.8">
      <c r="A100" s="175"/>
      <c r="B100" s="73" t="s">
        <v>98</v>
      </c>
      <c r="C100" s="191" t="s">
        <v>34</v>
      </c>
      <c r="D100" s="192">
        <v>0</v>
      </c>
      <c r="E100" s="192">
        <v>2</v>
      </c>
      <c r="F100" s="192">
        <v>0</v>
      </c>
      <c r="G100" s="109"/>
      <c r="H100" s="110"/>
      <c r="I100" s="111"/>
      <c r="J100" s="109">
        <v>0</v>
      </c>
      <c r="K100" s="110"/>
      <c r="L100" s="111"/>
      <c r="M100" s="190"/>
    </row>
    <row r="101" spans="1:14" ht="25" customHeight="1" x14ac:dyDescent="0.8">
      <c r="A101" s="175"/>
      <c r="B101" s="73" t="s">
        <v>97</v>
      </c>
      <c r="C101" s="74" t="s">
        <v>37</v>
      </c>
      <c r="D101" s="73">
        <v>0</v>
      </c>
      <c r="E101" s="73">
        <v>2</v>
      </c>
      <c r="F101" s="73">
        <v>0</v>
      </c>
      <c r="G101" s="109"/>
      <c r="H101" s="110"/>
      <c r="I101" s="111"/>
      <c r="J101" s="109"/>
      <c r="K101" s="110">
        <v>0</v>
      </c>
      <c r="L101" s="111"/>
      <c r="M101" s="190"/>
    </row>
    <row r="102" spans="1:14" ht="25" customHeight="1" x14ac:dyDescent="0.8">
      <c r="A102" s="175"/>
      <c r="B102" s="192"/>
      <c r="C102" s="191"/>
      <c r="D102" s="192"/>
      <c r="E102" s="192"/>
      <c r="F102" s="192"/>
      <c r="G102" s="109"/>
      <c r="H102" s="110"/>
      <c r="I102" s="111"/>
      <c r="J102" s="109"/>
      <c r="K102" s="110"/>
      <c r="L102" s="111"/>
      <c r="M102" s="190"/>
    </row>
    <row r="103" spans="1:14" ht="25" customHeight="1" x14ac:dyDescent="0.8">
      <c r="A103" s="175"/>
      <c r="B103" s="192"/>
      <c r="C103" s="191"/>
      <c r="D103" s="192"/>
      <c r="E103" s="192"/>
      <c r="F103" s="192"/>
      <c r="G103" s="109"/>
      <c r="H103" s="110"/>
      <c r="I103" s="111"/>
      <c r="J103" s="109"/>
      <c r="K103" s="110"/>
      <c r="L103" s="111"/>
      <c r="M103" s="190"/>
    </row>
    <row r="104" spans="1:14" ht="25" customHeight="1" x14ac:dyDescent="0.8">
      <c r="A104" s="175"/>
      <c r="B104" s="183"/>
      <c r="C104" s="173"/>
      <c r="D104" s="173"/>
      <c r="E104" s="173"/>
      <c r="F104" s="174"/>
      <c r="G104" s="109"/>
      <c r="H104" s="110"/>
      <c r="I104" s="111"/>
      <c r="J104" s="109"/>
      <c r="K104" s="110"/>
      <c r="L104" s="111"/>
      <c r="M104" s="190"/>
    </row>
    <row r="105" spans="1:14" ht="25" customHeight="1" thickBot="1" x14ac:dyDescent="0.85">
      <c r="A105" s="193"/>
      <c r="B105" s="194"/>
      <c r="C105" s="194"/>
      <c r="D105" s="194"/>
      <c r="E105" s="194"/>
      <c r="F105" s="195"/>
      <c r="G105" s="196"/>
      <c r="H105" s="197"/>
      <c r="I105" s="198"/>
      <c r="J105" s="196"/>
      <c r="K105" s="197"/>
      <c r="L105" s="198"/>
      <c r="M105" s="199"/>
    </row>
    <row r="106" spans="1:14" ht="36" customHeight="1" thickTop="1" thickBot="1" x14ac:dyDescent="0.85">
      <c r="A106" s="317" t="s">
        <v>242</v>
      </c>
      <c r="B106" s="318"/>
      <c r="C106" s="318"/>
      <c r="D106" s="200"/>
      <c r="E106" s="200"/>
      <c r="F106" s="201"/>
      <c r="G106" s="202">
        <f t="shared" ref="G106:M106" si="8">SUM(G14:G105)</f>
        <v>31</v>
      </c>
      <c r="H106" s="203">
        <f t="shared" si="8"/>
        <v>9</v>
      </c>
      <c r="I106" s="204">
        <f t="shared" si="8"/>
        <v>0</v>
      </c>
      <c r="J106" s="202">
        <f t="shared" si="8"/>
        <v>11</v>
      </c>
      <c r="K106" s="203">
        <f t="shared" si="8"/>
        <v>32</v>
      </c>
      <c r="L106" s="204"/>
      <c r="M106" s="202">
        <f t="shared" si="8"/>
        <v>83</v>
      </c>
      <c r="N106" s="205">
        <f>N96+N86+N44</f>
        <v>31</v>
      </c>
    </row>
    <row r="107" spans="1:14" ht="24.5" thickTop="1" x14ac:dyDescent="0.8"/>
  </sheetData>
  <mergeCells count="18">
    <mergeCell ref="A10:N10"/>
    <mergeCell ref="A5:N5"/>
    <mergeCell ref="A6:N6"/>
    <mergeCell ref="A7:N7"/>
    <mergeCell ref="A8:N8"/>
    <mergeCell ref="A9:N9"/>
    <mergeCell ref="A106:C106"/>
    <mergeCell ref="J11:K11"/>
    <mergeCell ref="L11:M11"/>
    <mergeCell ref="A13:C13"/>
    <mergeCell ref="B15:E15"/>
    <mergeCell ref="B16:F16"/>
    <mergeCell ref="B20:E20"/>
    <mergeCell ref="B27:E27"/>
    <mergeCell ref="B28:E28"/>
    <mergeCell ref="B31:E31"/>
    <mergeCell ref="B36:E36"/>
    <mergeCell ref="B39:E39"/>
  </mergeCells>
  <pageMargins left="1" right="0.2" top="0.25" bottom="0.14173228299999999" header="0.25" footer="0.25"/>
  <pageSetup paperSize="9" scale="91" fitToHeight="0" orientation="portrait" horizontalDpi="4294967293" verticalDpi="300" r:id="rId1"/>
  <headerFooter>
    <oddHeader>&amp;R&amp;P จาก &amp;N</oddHeader>
  </headerFooter>
  <rowBreaks count="4" manualBreakCount="4">
    <brk id="34" max="13" man="1"/>
    <brk id="56" max="13" man="1"/>
    <brk id="78" max="13" man="1"/>
    <brk id="96" max="13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92D050"/>
  </sheetPr>
  <dimension ref="A1:M154"/>
  <sheetViews>
    <sheetView view="pageBreakPreview" topLeftCell="A115" zoomScale="85" zoomScaleNormal="120" zoomScaleSheetLayoutView="85" zoomScalePageLayoutView="112" workbookViewId="0">
      <selection activeCell="A148" sqref="A148:B148"/>
    </sheetView>
  </sheetViews>
  <sheetFormatPr defaultRowHeight="22" customHeight="1" x14ac:dyDescent="0.6"/>
  <cols>
    <col min="1" max="1" width="14.58203125" style="4" customWidth="1"/>
    <col min="2" max="2" width="48.5" style="4" customWidth="1"/>
    <col min="3" max="5" width="6.08203125" style="4" customWidth="1"/>
    <col min="6" max="255" width="9" style="4"/>
    <col min="256" max="257" width="6.58203125" style="4" customWidth="1"/>
    <col min="258" max="258" width="45.75" style="4" customWidth="1"/>
    <col min="259" max="261" width="7.08203125" style="4" customWidth="1"/>
    <col min="262" max="511" width="9" style="4"/>
    <col min="512" max="513" width="6.58203125" style="4" customWidth="1"/>
    <col min="514" max="514" width="45.75" style="4" customWidth="1"/>
    <col min="515" max="517" width="7.08203125" style="4" customWidth="1"/>
    <col min="518" max="767" width="9" style="4"/>
    <col min="768" max="769" width="6.58203125" style="4" customWidth="1"/>
    <col min="770" max="770" width="45.75" style="4" customWidth="1"/>
    <col min="771" max="773" width="7.08203125" style="4" customWidth="1"/>
    <col min="774" max="1023" width="9" style="4"/>
    <col min="1024" max="1025" width="6.58203125" style="4" customWidth="1"/>
    <col min="1026" max="1026" width="45.75" style="4" customWidth="1"/>
    <col min="1027" max="1029" width="7.08203125" style="4" customWidth="1"/>
    <col min="1030" max="1279" width="9" style="4"/>
    <col min="1280" max="1281" width="6.58203125" style="4" customWidth="1"/>
    <col min="1282" max="1282" width="45.75" style="4" customWidth="1"/>
    <col min="1283" max="1285" width="7.08203125" style="4" customWidth="1"/>
    <col min="1286" max="1535" width="9" style="4"/>
    <col min="1536" max="1537" width="6.58203125" style="4" customWidth="1"/>
    <col min="1538" max="1538" width="45.75" style="4" customWidth="1"/>
    <col min="1539" max="1541" width="7.08203125" style="4" customWidth="1"/>
    <col min="1542" max="1791" width="9" style="4"/>
    <col min="1792" max="1793" width="6.58203125" style="4" customWidth="1"/>
    <col min="1794" max="1794" width="45.75" style="4" customWidth="1"/>
    <col min="1795" max="1797" width="7.08203125" style="4" customWidth="1"/>
    <col min="1798" max="2047" width="9" style="4"/>
    <col min="2048" max="2049" width="6.58203125" style="4" customWidth="1"/>
    <col min="2050" max="2050" width="45.75" style="4" customWidth="1"/>
    <col min="2051" max="2053" width="7.08203125" style="4" customWidth="1"/>
    <col min="2054" max="2303" width="9" style="4"/>
    <col min="2304" max="2305" width="6.58203125" style="4" customWidth="1"/>
    <col min="2306" max="2306" width="45.75" style="4" customWidth="1"/>
    <col min="2307" max="2309" width="7.08203125" style="4" customWidth="1"/>
    <col min="2310" max="2559" width="9" style="4"/>
    <col min="2560" max="2561" width="6.58203125" style="4" customWidth="1"/>
    <col min="2562" max="2562" width="45.75" style="4" customWidth="1"/>
    <col min="2563" max="2565" width="7.08203125" style="4" customWidth="1"/>
    <col min="2566" max="2815" width="9" style="4"/>
    <col min="2816" max="2817" width="6.58203125" style="4" customWidth="1"/>
    <col min="2818" max="2818" width="45.75" style="4" customWidth="1"/>
    <col min="2819" max="2821" width="7.08203125" style="4" customWidth="1"/>
    <col min="2822" max="3071" width="9" style="4"/>
    <col min="3072" max="3073" width="6.58203125" style="4" customWidth="1"/>
    <col min="3074" max="3074" width="45.75" style="4" customWidth="1"/>
    <col min="3075" max="3077" width="7.08203125" style="4" customWidth="1"/>
    <col min="3078" max="3327" width="9" style="4"/>
    <col min="3328" max="3329" width="6.58203125" style="4" customWidth="1"/>
    <col min="3330" max="3330" width="45.75" style="4" customWidth="1"/>
    <col min="3331" max="3333" width="7.08203125" style="4" customWidth="1"/>
    <col min="3334" max="3583" width="9" style="4"/>
    <col min="3584" max="3585" width="6.58203125" style="4" customWidth="1"/>
    <col min="3586" max="3586" width="45.75" style="4" customWidth="1"/>
    <col min="3587" max="3589" width="7.08203125" style="4" customWidth="1"/>
    <col min="3590" max="3839" width="9" style="4"/>
    <col min="3840" max="3841" width="6.58203125" style="4" customWidth="1"/>
    <col min="3842" max="3842" width="45.75" style="4" customWidth="1"/>
    <col min="3843" max="3845" width="7.08203125" style="4" customWidth="1"/>
    <col min="3846" max="4095" width="9" style="4"/>
    <col min="4096" max="4097" width="6.58203125" style="4" customWidth="1"/>
    <col min="4098" max="4098" width="45.75" style="4" customWidth="1"/>
    <col min="4099" max="4101" width="7.08203125" style="4" customWidth="1"/>
    <col min="4102" max="4351" width="9" style="4"/>
    <col min="4352" max="4353" width="6.58203125" style="4" customWidth="1"/>
    <col min="4354" max="4354" width="45.75" style="4" customWidth="1"/>
    <col min="4355" max="4357" width="7.08203125" style="4" customWidth="1"/>
    <col min="4358" max="4607" width="9" style="4"/>
    <col min="4608" max="4609" width="6.58203125" style="4" customWidth="1"/>
    <col min="4610" max="4610" width="45.75" style="4" customWidth="1"/>
    <col min="4611" max="4613" width="7.08203125" style="4" customWidth="1"/>
    <col min="4614" max="4863" width="9" style="4"/>
    <col min="4864" max="4865" width="6.58203125" style="4" customWidth="1"/>
    <col min="4866" max="4866" width="45.75" style="4" customWidth="1"/>
    <col min="4867" max="4869" width="7.08203125" style="4" customWidth="1"/>
    <col min="4870" max="5119" width="9" style="4"/>
    <col min="5120" max="5121" width="6.58203125" style="4" customWidth="1"/>
    <col min="5122" max="5122" width="45.75" style="4" customWidth="1"/>
    <col min="5123" max="5125" width="7.08203125" style="4" customWidth="1"/>
    <col min="5126" max="5375" width="9" style="4"/>
    <col min="5376" max="5377" width="6.58203125" style="4" customWidth="1"/>
    <col min="5378" max="5378" width="45.75" style="4" customWidth="1"/>
    <col min="5379" max="5381" width="7.08203125" style="4" customWidth="1"/>
    <col min="5382" max="5631" width="9" style="4"/>
    <col min="5632" max="5633" width="6.58203125" style="4" customWidth="1"/>
    <col min="5634" max="5634" width="45.75" style="4" customWidth="1"/>
    <col min="5635" max="5637" width="7.08203125" style="4" customWidth="1"/>
    <col min="5638" max="5887" width="9" style="4"/>
    <col min="5888" max="5889" width="6.58203125" style="4" customWidth="1"/>
    <col min="5890" max="5890" width="45.75" style="4" customWidth="1"/>
    <col min="5891" max="5893" width="7.08203125" style="4" customWidth="1"/>
    <col min="5894" max="6143" width="9" style="4"/>
    <col min="6144" max="6145" width="6.58203125" style="4" customWidth="1"/>
    <col min="6146" max="6146" width="45.75" style="4" customWidth="1"/>
    <col min="6147" max="6149" width="7.08203125" style="4" customWidth="1"/>
    <col min="6150" max="6399" width="9" style="4"/>
    <col min="6400" max="6401" width="6.58203125" style="4" customWidth="1"/>
    <col min="6402" max="6402" width="45.75" style="4" customWidth="1"/>
    <col min="6403" max="6405" width="7.08203125" style="4" customWidth="1"/>
    <col min="6406" max="6655" width="9" style="4"/>
    <col min="6656" max="6657" width="6.58203125" style="4" customWidth="1"/>
    <col min="6658" max="6658" width="45.75" style="4" customWidth="1"/>
    <col min="6659" max="6661" width="7.08203125" style="4" customWidth="1"/>
    <col min="6662" max="6911" width="9" style="4"/>
    <col min="6912" max="6913" width="6.58203125" style="4" customWidth="1"/>
    <col min="6914" max="6914" width="45.75" style="4" customWidth="1"/>
    <col min="6915" max="6917" width="7.08203125" style="4" customWidth="1"/>
    <col min="6918" max="7167" width="9" style="4"/>
    <col min="7168" max="7169" width="6.58203125" style="4" customWidth="1"/>
    <col min="7170" max="7170" width="45.75" style="4" customWidth="1"/>
    <col min="7171" max="7173" width="7.08203125" style="4" customWidth="1"/>
    <col min="7174" max="7423" width="9" style="4"/>
    <col min="7424" max="7425" width="6.58203125" style="4" customWidth="1"/>
    <col min="7426" max="7426" width="45.75" style="4" customWidth="1"/>
    <col min="7427" max="7429" width="7.08203125" style="4" customWidth="1"/>
    <col min="7430" max="7679" width="9" style="4"/>
    <col min="7680" max="7681" width="6.58203125" style="4" customWidth="1"/>
    <col min="7682" max="7682" width="45.75" style="4" customWidth="1"/>
    <col min="7683" max="7685" width="7.08203125" style="4" customWidth="1"/>
    <col min="7686" max="7935" width="9" style="4"/>
    <col min="7936" max="7937" width="6.58203125" style="4" customWidth="1"/>
    <col min="7938" max="7938" width="45.75" style="4" customWidth="1"/>
    <col min="7939" max="7941" width="7.08203125" style="4" customWidth="1"/>
    <col min="7942" max="8191" width="9" style="4"/>
    <col min="8192" max="8193" width="6.58203125" style="4" customWidth="1"/>
    <col min="8194" max="8194" width="45.75" style="4" customWidth="1"/>
    <col min="8195" max="8197" width="7.08203125" style="4" customWidth="1"/>
    <col min="8198" max="8447" width="9" style="4"/>
    <col min="8448" max="8449" width="6.58203125" style="4" customWidth="1"/>
    <col min="8450" max="8450" width="45.75" style="4" customWidth="1"/>
    <col min="8451" max="8453" width="7.08203125" style="4" customWidth="1"/>
    <col min="8454" max="8703" width="9" style="4"/>
    <col min="8704" max="8705" width="6.58203125" style="4" customWidth="1"/>
    <col min="8706" max="8706" width="45.75" style="4" customWidth="1"/>
    <col min="8707" max="8709" width="7.08203125" style="4" customWidth="1"/>
    <col min="8710" max="8959" width="9" style="4"/>
    <col min="8960" max="8961" width="6.58203125" style="4" customWidth="1"/>
    <col min="8962" max="8962" width="45.75" style="4" customWidth="1"/>
    <col min="8963" max="8965" width="7.08203125" style="4" customWidth="1"/>
    <col min="8966" max="9215" width="9" style="4"/>
    <col min="9216" max="9217" width="6.58203125" style="4" customWidth="1"/>
    <col min="9218" max="9218" width="45.75" style="4" customWidth="1"/>
    <col min="9219" max="9221" width="7.08203125" style="4" customWidth="1"/>
    <col min="9222" max="9471" width="9" style="4"/>
    <col min="9472" max="9473" width="6.58203125" style="4" customWidth="1"/>
    <col min="9474" max="9474" width="45.75" style="4" customWidth="1"/>
    <col min="9475" max="9477" width="7.08203125" style="4" customWidth="1"/>
    <col min="9478" max="9727" width="9" style="4"/>
    <col min="9728" max="9729" width="6.58203125" style="4" customWidth="1"/>
    <col min="9730" max="9730" width="45.75" style="4" customWidth="1"/>
    <col min="9731" max="9733" width="7.08203125" style="4" customWidth="1"/>
    <col min="9734" max="9983" width="9" style="4"/>
    <col min="9984" max="9985" width="6.58203125" style="4" customWidth="1"/>
    <col min="9986" max="9986" width="45.75" style="4" customWidth="1"/>
    <col min="9987" max="9989" width="7.08203125" style="4" customWidth="1"/>
    <col min="9990" max="10239" width="9" style="4"/>
    <col min="10240" max="10241" width="6.58203125" style="4" customWidth="1"/>
    <col min="10242" max="10242" width="45.75" style="4" customWidth="1"/>
    <col min="10243" max="10245" width="7.08203125" style="4" customWidth="1"/>
    <col min="10246" max="10495" width="9" style="4"/>
    <col min="10496" max="10497" width="6.58203125" style="4" customWidth="1"/>
    <col min="10498" max="10498" width="45.75" style="4" customWidth="1"/>
    <col min="10499" max="10501" width="7.08203125" style="4" customWidth="1"/>
    <col min="10502" max="10751" width="9" style="4"/>
    <col min="10752" max="10753" width="6.58203125" style="4" customWidth="1"/>
    <col min="10754" max="10754" width="45.75" style="4" customWidth="1"/>
    <col min="10755" max="10757" width="7.08203125" style="4" customWidth="1"/>
    <col min="10758" max="11007" width="9" style="4"/>
    <col min="11008" max="11009" width="6.58203125" style="4" customWidth="1"/>
    <col min="11010" max="11010" width="45.75" style="4" customWidth="1"/>
    <col min="11011" max="11013" width="7.08203125" style="4" customWidth="1"/>
    <col min="11014" max="11263" width="9" style="4"/>
    <col min="11264" max="11265" width="6.58203125" style="4" customWidth="1"/>
    <col min="11266" max="11266" width="45.75" style="4" customWidth="1"/>
    <col min="11267" max="11269" width="7.08203125" style="4" customWidth="1"/>
    <col min="11270" max="11519" width="9" style="4"/>
    <col min="11520" max="11521" width="6.58203125" style="4" customWidth="1"/>
    <col min="11522" max="11522" width="45.75" style="4" customWidth="1"/>
    <col min="11523" max="11525" width="7.08203125" style="4" customWidth="1"/>
    <col min="11526" max="11775" width="9" style="4"/>
    <col min="11776" max="11777" width="6.58203125" style="4" customWidth="1"/>
    <col min="11778" max="11778" width="45.75" style="4" customWidth="1"/>
    <col min="11779" max="11781" width="7.08203125" style="4" customWidth="1"/>
    <col min="11782" max="12031" width="9" style="4"/>
    <col min="12032" max="12033" width="6.58203125" style="4" customWidth="1"/>
    <col min="12034" max="12034" width="45.75" style="4" customWidth="1"/>
    <col min="12035" max="12037" width="7.08203125" style="4" customWidth="1"/>
    <col min="12038" max="12287" width="9" style="4"/>
    <col min="12288" max="12289" width="6.58203125" style="4" customWidth="1"/>
    <col min="12290" max="12290" width="45.75" style="4" customWidth="1"/>
    <col min="12291" max="12293" width="7.08203125" style="4" customWidth="1"/>
    <col min="12294" max="12543" width="9" style="4"/>
    <col min="12544" max="12545" width="6.58203125" style="4" customWidth="1"/>
    <col min="12546" max="12546" width="45.75" style="4" customWidth="1"/>
    <col min="12547" max="12549" width="7.08203125" style="4" customWidth="1"/>
    <col min="12550" max="12799" width="9" style="4"/>
    <col min="12800" max="12801" width="6.58203125" style="4" customWidth="1"/>
    <col min="12802" max="12802" width="45.75" style="4" customWidth="1"/>
    <col min="12803" max="12805" width="7.08203125" style="4" customWidth="1"/>
    <col min="12806" max="13055" width="9" style="4"/>
    <col min="13056" max="13057" width="6.58203125" style="4" customWidth="1"/>
    <col min="13058" max="13058" width="45.75" style="4" customWidth="1"/>
    <col min="13059" max="13061" width="7.08203125" style="4" customWidth="1"/>
    <col min="13062" max="13311" width="9" style="4"/>
    <col min="13312" max="13313" width="6.58203125" style="4" customWidth="1"/>
    <col min="13314" max="13314" width="45.75" style="4" customWidth="1"/>
    <col min="13315" max="13317" width="7.08203125" style="4" customWidth="1"/>
    <col min="13318" max="13567" width="9" style="4"/>
    <col min="13568" max="13569" width="6.58203125" style="4" customWidth="1"/>
    <col min="13570" max="13570" width="45.75" style="4" customWidth="1"/>
    <col min="13571" max="13573" width="7.08203125" style="4" customWidth="1"/>
    <col min="13574" max="13823" width="9" style="4"/>
    <col min="13824" max="13825" width="6.58203125" style="4" customWidth="1"/>
    <col min="13826" max="13826" width="45.75" style="4" customWidth="1"/>
    <col min="13827" max="13829" width="7.08203125" style="4" customWidth="1"/>
    <col min="13830" max="14079" width="9" style="4"/>
    <col min="14080" max="14081" width="6.58203125" style="4" customWidth="1"/>
    <col min="14082" max="14082" width="45.75" style="4" customWidth="1"/>
    <col min="14083" max="14085" width="7.08203125" style="4" customWidth="1"/>
    <col min="14086" max="14335" width="9" style="4"/>
    <col min="14336" max="14337" width="6.58203125" style="4" customWidth="1"/>
    <col min="14338" max="14338" width="45.75" style="4" customWidth="1"/>
    <col min="14339" max="14341" width="7.08203125" style="4" customWidth="1"/>
    <col min="14342" max="14591" width="9" style="4"/>
    <col min="14592" max="14593" width="6.58203125" style="4" customWidth="1"/>
    <col min="14594" max="14594" width="45.75" style="4" customWidth="1"/>
    <col min="14595" max="14597" width="7.08203125" style="4" customWidth="1"/>
    <col min="14598" max="14847" width="9" style="4"/>
    <col min="14848" max="14849" width="6.58203125" style="4" customWidth="1"/>
    <col min="14850" max="14850" width="45.75" style="4" customWidth="1"/>
    <col min="14851" max="14853" width="7.08203125" style="4" customWidth="1"/>
    <col min="14854" max="15103" width="9" style="4"/>
    <col min="15104" max="15105" width="6.58203125" style="4" customWidth="1"/>
    <col min="15106" max="15106" width="45.75" style="4" customWidth="1"/>
    <col min="15107" max="15109" width="7.08203125" style="4" customWidth="1"/>
    <col min="15110" max="15359" width="9" style="4"/>
    <col min="15360" max="15361" width="6.58203125" style="4" customWidth="1"/>
    <col min="15362" max="15362" width="45.75" style="4" customWidth="1"/>
    <col min="15363" max="15365" width="7.08203125" style="4" customWidth="1"/>
    <col min="15366" max="15615" width="9" style="4"/>
    <col min="15616" max="15617" width="6.58203125" style="4" customWidth="1"/>
    <col min="15618" max="15618" width="45.75" style="4" customWidth="1"/>
    <col min="15619" max="15621" width="7.08203125" style="4" customWidth="1"/>
    <col min="15622" max="15871" width="9" style="4"/>
    <col min="15872" max="15873" width="6.58203125" style="4" customWidth="1"/>
    <col min="15874" max="15874" width="45.75" style="4" customWidth="1"/>
    <col min="15875" max="15877" width="7.08203125" style="4" customWidth="1"/>
    <col min="15878" max="16127" width="9" style="4"/>
    <col min="16128" max="16129" width="6.58203125" style="4" customWidth="1"/>
    <col min="16130" max="16130" width="45.75" style="4" customWidth="1"/>
    <col min="16131" max="16133" width="7.08203125" style="4" customWidth="1"/>
    <col min="16134" max="16384" width="9" style="4"/>
  </cols>
  <sheetData>
    <row r="1" spans="1:13" s="2" customFormat="1" ht="22" customHeight="1" x14ac:dyDescent="0.3">
      <c r="A1" s="310" t="s">
        <v>365</v>
      </c>
      <c r="B1" s="310"/>
      <c r="C1" s="310"/>
      <c r="D1" s="310"/>
      <c r="E1" s="310"/>
      <c r="F1" s="1"/>
    </row>
    <row r="2" spans="1:13" s="3" customFormat="1" ht="22" customHeight="1" x14ac:dyDescent="0.3">
      <c r="A2" s="335" t="s">
        <v>47</v>
      </c>
      <c r="B2" s="335"/>
      <c r="C2" s="335"/>
      <c r="D2" s="335"/>
      <c r="E2" s="335"/>
    </row>
    <row r="3" spans="1:13" s="3" customFormat="1" ht="22" customHeight="1" x14ac:dyDescent="0.3">
      <c r="A3" s="310" t="s">
        <v>66</v>
      </c>
      <c r="B3" s="310"/>
      <c r="C3" s="310"/>
      <c r="D3" s="310"/>
      <c r="E3" s="310"/>
      <c r="H3" s="310"/>
      <c r="I3" s="310"/>
      <c r="J3" s="310"/>
      <c r="K3" s="310"/>
      <c r="L3" s="310"/>
      <c r="M3" s="310"/>
    </row>
    <row r="4" spans="1:13" s="3" customFormat="1" ht="22" customHeight="1" x14ac:dyDescent="0.3">
      <c r="A4" s="336" t="s">
        <v>425</v>
      </c>
      <c r="B4" s="310"/>
      <c r="C4" s="310"/>
      <c r="D4" s="310"/>
      <c r="E4" s="310"/>
    </row>
    <row r="5" spans="1:13" s="6" customFormat="1" ht="20" customHeight="1" x14ac:dyDescent="0.3">
      <c r="A5" s="30" t="s">
        <v>1</v>
      </c>
      <c r="B5" s="30" t="s">
        <v>2</v>
      </c>
      <c r="C5" s="30" t="s">
        <v>3</v>
      </c>
      <c r="D5" s="30" t="s">
        <v>4</v>
      </c>
      <c r="E5" s="30" t="s">
        <v>5</v>
      </c>
    </row>
    <row r="6" spans="1:13" ht="20" customHeight="1" x14ac:dyDescent="0.6">
      <c r="A6" s="294"/>
      <c r="B6" s="80" t="s">
        <v>340</v>
      </c>
      <c r="C6" s="49"/>
      <c r="D6" s="49"/>
      <c r="E6" s="49"/>
    </row>
    <row r="7" spans="1:13" ht="20" customHeight="1" x14ac:dyDescent="0.6">
      <c r="A7" s="61" t="s">
        <v>102</v>
      </c>
      <c r="B7" s="62" t="s">
        <v>69</v>
      </c>
      <c r="C7" s="63">
        <v>2</v>
      </c>
      <c r="D7" s="63">
        <v>2</v>
      </c>
      <c r="E7" s="63">
        <v>3</v>
      </c>
    </row>
    <row r="8" spans="1:13" ht="20" customHeight="1" x14ac:dyDescent="0.6">
      <c r="A8" s="61" t="s">
        <v>104</v>
      </c>
      <c r="B8" s="62" t="s">
        <v>72</v>
      </c>
      <c r="C8" s="63">
        <v>2</v>
      </c>
      <c r="D8" s="63">
        <v>0</v>
      </c>
      <c r="E8" s="63">
        <v>2</v>
      </c>
    </row>
    <row r="9" spans="1:13" s="3" customFormat="1" ht="20" customHeight="1" x14ac:dyDescent="0.3">
      <c r="A9" s="73" t="s">
        <v>105</v>
      </c>
      <c r="B9" s="66" t="s">
        <v>334</v>
      </c>
      <c r="C9" s="63">
        <v>2</v>
      </c>
      <c r="D9" s="63">
        <v>2</v>
      </c>
      <c r="E9" s="63">
        <v>3</v>
      </c>
    </row>
    <row r="10" spans="1:13" s="3" customFormat="1" ht="20" customHeight="1" x14ac:dyDescent="0.3">
      <c r="A10" s="73"/>
      <c r="B10" s="72"/>
      <c r="C10" s="63"/>
      <c r="D10" s="63"/>
      <c r="E10" s="63"/>
    </row>
    <row r="11" spans="1:13" s="3" customFormat="1" ht="20" customHeight="1" x14ac:dyDescent="0.3">
      <c r="A11" s="10"/>
      <c r="B11" s="59" t="s">
        <v>6</v>
      </c>
      <c r="C11" s="12"/>
      <c r="D11" s="12"/>
      <c r="E11" s="12"/>
    </row>
    <row r="12" spans="1:13" s="3" customFormat="1" ht="20" customHeight="1" x14ac:dyDescent="0.3">
      <c r="A12" s="55"/>
      <c r="B12" s="59" t="s">
        <v>166</v>
      </c>
      <c r="C12" s="55"/>
      <c r="D12" s="55"/>
      <c r="E12" s="55"/>
    </row>
    <row r="13" spans="1:13" s="3" customFormat="1" ht="20" customHeight="1" x14ac:dyDescent="0.3">
      <c r="A13" s="63" t="s">
        <v>106</v>
      </c>
      <c r="B13" s="66" t="s">
        <v>19</v>
      </c>
      <c r="C13" s="63">
        <v>3</v>
      </c>
      <c r="D13" s="63">
        <v>0</v>
      </c>
      <c r="E13" s="63">
        <v>3</v>
      </c>
    </row>
    <row r="14" spans="1:13" ht="20" customHeight="1" x14ac:dyDescent="0.6">
      <c r="A14" s="73" t="s">
        <v>108</v>
      </c>
      <c r="B14" s="74" t="s">
        <v>210</v>
      </c>
      <c r="C14" s="73">
        <v>2</v>
      </c>
      <c r="D14" s="73">
        <v>2</v>
      </c>
      <c r="E14" s="73">
        <v>3</v>
      </c>
    </row>
    <row r="15" spans="1:13" ht="20" customHeight="1" x14ac:dyDescent="0.6">
      <c r="A15" s="63" t="s">
        <v>107</v>
      </c>
      <c r="B15" s="62" t="s">
        <v>52</v>
      </c>
      <c r="C15" s="63">
        <v>1</v>
      </c>
      <c r="D15" s="63">
        <v>0</v>
      </c>
      <c r="E15" s="63">
        <v>1</v>
      </c>
    </row>
    <row r="16" spans="1:13" ht="20" customHeight="1" x14ac:dyDescent="0.6">
      <c r="A16" s="63" t="s">
        <v>109</v>
      </c>
      <c r="B16" s="66" t="s">
        <v>335</v>
      </c>
      <c r="C16" s="63">
        <v>2</v>
      </c>
      <c r="D16" s="63">
        <v>2</v>
      </c>
      <c r="E16" s="63">
        <v>3</v>
      </c>
    </row>
    <row r="17" spans="1:5" ht="20" customHeight="1" x14ac:dyDescent="0.6">
      <c r="A17" s="13"/>
      <c r="B17" s="59" t="s">
        <v>49</v>
      </c>
      <c r="C17" s="13"/>
      <c r="D17" s="13"/>
      <c r="E17" s="13"/>
    </row>
    <row r="18" spans="1:5" ht="20" customHeight="1" x14ac:dyDescent="0.6">
      <c r="A18" s="63" t="s">
        <v>110</v>
      </c>
      <c r="B18" s="66" t="s">
        <v>48</v>
      </c>
      <c r="C18" s="63">
        <v>2</v>
      </c>
      <c r="D18" s="63">
        <v>3</v>
      </c>
      <c r="E18" s="63">
        <v>3</v>
      </c>
    </row>
    <row r="19" spans="1:5" ht="20" customHeight="1" x14ac:dyDescent="0.6">
      <c r="A19" s="63" t="s">
        <v>111</v>
      </c>
      <c r="B19" s="66" t="s">
        <v>8</v>
      </c>
      <c r="C19" s="63">
        <v>3</v>
      </c>
      <c r="D19" s="63">
        <v>0</v>
      </c>
      <c r="E19" s="63">
        <v>3</v>
      </c>
    </row>
    <row r="20" spans="1:5" ht="20" customHeight="1" x14ac:dyDescent="0.6">
      <c r="A20" s="61" t="s">
        <v>130</v>
      </c>
      <c r="B20" s="74" t="s">
        <v>9</v>
      </c>
      <c r="C20" s="73">
        <v>2</v>
      </c>
      <c r="D20" s="73">
        <v>2</v>
      </c>
      <c r="E20" s="73">
        <v>3</v>
      </c>
    </row>
    <row r="21" spans="1:5" ht="20" customHeight="1" x14ac:dyDescent="0.6">
      <c r="A21" s="81"/>
      <c r="B21" s="59" t="s">
        <v>187</v>
      </c>
      <c r="C21" s="82"/>
      <c r="D21" s="82"/>
      <c r="E21" s="82"/>
    </row>
    <row r="22" spans="1:5" ht="20" customHeight="1" x14ac:dyDescent="0.6">
      <c r="A22" s="73" t="s">
        <v>132</v>
      </c>
      <c r="B22" s="74" t="s">
        <v>80</v>
      </c>
      <c r="C22" s="73">
        <v>2</v>
      </c>
      <c r="D22" s="73">
        <v>0</v>
      </c>
      <c r="E22" s="73">
        <v>2</v>
      </c>
    </row>
    <row r="23" spans="1:5" ht="20" customHeight="1" x14ac:dyDescent="0.6">
      <c r="A23" s="81" t="s">
        <v>114</v>
      </c>
      <c r="B23" s="66" t="s">
        <v>140</v>
      </c>
      <c r="C23" s="63">
        <v>1</v>
      </c>
      <c r="D23" s="63">
        <v>3</v>
      </c>
      <c r="E23" s="63">
        <v>2</v>
      </c>
    </row>
    <row r="24" spans="1:5" ht="20" customHeight="1" x14ac:dyDescent="0.6">
      <c r="A24" s="81"/>
      <c r="B24" s="66"/>
      <c r="C24" s="63"/>
      <c r="D24" s="63"/>
      <c r="E24" s="63"/>
    </row>
    <row r="25" spans="1:5" ht="20" customHeight="1" x14ac:dyDescent="0.6">
      <c r="A25" s="77"/>
      <c r="B25" s="59" t="s">
        <v>11</v>
      </c>
      <c r="C25" s="12"/>
      <c r="D25" s="12"/>
      <c r="E25" s="12"/>
    </row>
    <row r="26" spans="1:5" ht="20" customHeight="1" x14ac:dyDescent="0.6">
      <c r="A26" s="77"/>
      <c r="B26" s="59"/>
      <c r="C26" s="12"/>
      <c r="D26" s="12"/>
      <c r="E26" s="12"/>
    </row>
    <row r="27" spans="1:5" ht="20" customHeight="1" x14ac:dyDescent="0.6">
      <c r="A27" s="77"/>
      <c r="B27" s="59" t="s">
        <v>12</v>
      </c>
      <c r="C27" s="77"/>
      <c r="D27" s="77"/>
      <c r="E27" s="77"/>
    </row>
    <row r="28" spans="1:5" ht="20" customHeight="1" x14ac:dyDescent="0.6">
      <c r="A28" s="77"/>
      <c r="B28" s="59"/>
      <c r="C28" s="77"/>
      <c r="D28" s="77"/>
      <c r="E28" s="77"/>
    </row>
    <row r="29" spans="1:5" ht="20" customHeight="1" x14ac:dyDescent="0.6">
      <c r="A29" s="12"/>
      <c r="B29" s="59" t="s">
        <v>186</v>
      </c>
      <c r="C29" s="12"/>
      <c r="D29" s="12"/>
      <c r="E29" s="12"/>
    </row>
    <row r="30" spans="1:5" ht="20" customHeight="1" x14ac:dyDescent="0.6">
      <c r="A30" s="63"/>
      <c r="B30" s="66"/>
      <c r="C30" s="63"/>
      <c r="D30" s="63"/>
      <c r="E30" s="63"/>
    </row>
    <row r="31" spans="1:5" ht="20" customHeight="1" x14ac:dyDescent="0.6">
      <c r="A31" s="77"/>
      <c r="B31" s="59" t="s">
        <v>159</v>
      </c>
      <c r="C31" s="13"/>
      <c r="D31" s="13"/>
      <c r="E31" s="13"/>
    </row>
    <row r="32" spans="1:5" ht="20" customHeight="1" x14ac:dyDescent="0.6">
      <c r="A32" s="73" t="s">
        <v>100</v>
      </c>
      <c r="B32" s="74" t="s">
        <v>101</v>
      </c>
      <c r="C32" s="73">
        <v>0</v>
      </c>
      <c r="D32" s="73">
        <v>2</v>
      </c>
      <c r="E32" s="73">
        <v>0</v>
      </c>
    </row>
    <row r="33" spans="1:13" ht="20" customHeight="1" x14ac:dyDescent="0.6">
      <c r="A33" s="354" t="s">
        <v>15</v>
      </c>
      <c r="B33" s="355"/>
      <c r="C33" s="29">
        <f>SUM(C6:C32)</f>
        <v>24</v>
      </c>
      <c r="D33" s="29">
        <f t="shared" ref="D33:E33" si="0">SUM(D6:D32)</f>
        <v>18</v>
      </c>
      <c r="E33" s="29">
        <f t="shared" si="0"/>
        <v>31</v>
      </c>
    </row>
    <row r="34" spans="1:13" s="32" customFormat="1" ht="20" customHeight="1" x14ac:dyDescent="0.8">
      <c r="A34" s="333" t="s">
        <v>16</v>
      </c>
      <c r="B34" s="334"/>
      <c r="C34" s="339">
        <f>C33+D33</f>
        <v>42</v>
      </c>
      <c r="D34" s="339"/>
      <c r="E34" s="31"/>
    </row>
    <row r="35" spans="1:13" s="32" customFormat="1" ht="18.75" customHeight="1" x14ac:dyDescent="0.8">
      <c r="A35" s="33"/>
      <c r="B35" s="33"/>
      <c r="C35" s="33"/>
      <c r="D35" s="33"/>
      <c r="E35" s="34"/>
    </row>
    <row r="36" spans="1:13" s="32" customFormat="1" ht="22" customHeight="1" x14ac:dyDescent="0.8">
      <c r="A36" s="33"/>
      <c r="B36" s="33"/>
      <c r="C36" s="33"/>
      <c r="D36" s="33"/>
      <c r="E36" s="34"/>
    </row>
    <row r="37" spans="1:13" s="32" customFormat="1" ht="22" customHeight="1" x14ac:dyDescent="0.8">
      <c r="A37" s="35"/>
      <c r="B37" s="35"/>
      <c r="C37" s="35"/>
      <c r="D37" s="35"/>
      <c r="E37" s="36"/>
    </row>
    <row r="38" spans="1:13" s="32" customFormat="1" ht="27.5" customHeight="1" x14ac:dyDescent="0.8">
      <c r="A38" s="340" t="s">
        <v>17</v>
      </c>
      <c r="B38" s="340"/>
      <c r="C38" s="340"/>
      <c r="D38" s="35"/>
      <c r="E38" s="36"/>
    </row>
    <row r="39" spans="1:13" s="2" customFormat="1" ht="22" customHeight="1" x14ac:dyDescent="0.3">
      <c r="A39" s="310" t="s">
        <v>365</v>
      </c>
      <c r="B39" s="310"/>
      <c r="C39" s="310"/>
      <c r="D39" s="310"/>
      <c r="E39" s="310"/>
      <c r="F39" s="1"/>
    </row>
    <row r="40" spans="1:13" s="3" customFormat="1" ht="22" customHeight="1" x14ac:dyDescent="0.3">
      <c r="A40" s="335" t="s">
        <v>47</v>
      </c>
      <c r="B40" s="335"/>
      <c r="C40" s="335"/>
      <c r="D40" s="335"/>
      <c r="E40" s="335"/>
    </row>
    <row r="41" spans="1:13" s="3" customFormat="1" ht="22" customHeight="1" x14ac:dyDescent="0.3">
      <c r="A41" s="310" t="s">
        <v>67</v>
      </c>
      <c r="B41" s="310"/>
      <c r="C41" s="310"/>
      <c r="D41" s="310"/>
      <c r="E41" s="310"/>
      <c r="H41" s="310"/>
      <c r="I41" s="310"/>
      <c r="J41" s="310"/>
      <c r="K41" s="310"/>
      <c r="L41" s="310"/>
      <c r="M41" s="310"/>
    </row>
    <row r="42" spans="1:13" s="3" customFormat="1" ht="22" customHeight="1" x14ac:dyDescent="0.3">
      <c r="A42" s="336" t="s">
        <v>426</v>
      </c>
      <c r="B42" s="310"/>
      <c r="C42" s="310"/>
      <c r="D42" s="310"/>
      <c r="E42" s="310"/>
    </row>
    <row r="43" spans="1:13" s="6" customFormat="1" ht="20" customHeight="1" x14ac:dyDescent="0.3">
      <c r="A43" s="30" t="s">
        <v>1</v>
      </c>
      <c r="B43" s="30" t="s">
        <v>2</v>
      </c>
      <c r="C43" s="30" t="s">
        <v>3</v>
      </c>
      <c r="D43" s="30" t="s">
        <v>4</v>
      </c>
      <c r="E43" s="30" t="s">
        <v>5</v>
      </c>
    </row>
    <row r="44" spans="1:13" ht="20" customHeight="1" x14ac:dyDescent="0.6">
      <c r="A44" s="294"/>
      <c r="B44" s="80" t="s">
        <v>23</v>
      </c>
      <c r="C44" s="49"/>
      <c r="D44" s="49"/>
      <c r="E44" s="49"/>
    </row>
    <row r="45" spans="1:13" ht="20" customHeight="1" x14ac:dyDescent="0.6">
      <c r="A45" s="12"/>
      <c r="B45" s="47"/>
      <c r="C45" s="12"/>
      <c r="D45" s="12"/>
      <c r="E45" s="12"/>
    </row>
    <row r="46" spans="1:13" ht="20" customHeight="1" x14ac:dyDescent="0.6">
      <c r="A46" s="295"/>
      <c r="B46" s="296"/>
      <c r="C46" s="295"/>
      <c r="D46" s="295"/>
      <c r="E46" s="295"/>
    </row>
    <row r="47" spans="1:13" ht="20" customHeight="1" x14ac:dyDescent="0.6">
      <c r="A47" s="295"/>
      <c r="B47" s="296"/>
      <c r="C47" s="295"/>
      <c r="D47" s="295"/>
      <c r="E47" s="295"/>
    </row>
    <row r="48" spans="1:13" ht="20" customHeight="1" x14ac:dyDescent="0.6">
      <c r="A48" s="295"/>
      <c r="B48" s="296"/>
      <c r="C48" s="295"/>
      <c r="D48" s="295"/>
      <c r="E48" s="295"/>
    </row>
    <row r="49" spans="1:9" ht="20" customHeight="1" x14ac:dyDescent="0.6">
      <c r="A49" s="295"/>
      <c r="B49" s="296"/>
      <c r="C49" s="295"/>
      <c r="D49" s="295"/>
      <c r="E49" s="295"/>
    </row>
    <row r="50" spans="1:9" s="3" customFormat="1" ht="20" customHeight="1" x14ac:dyDescent="0.3">
      <c r="A50" s="13"/>
      <c r="B50" s="14"/>
      <c r="C50" s="13"/>
      <c r="D50" s="13"/>
      <c r="E50" s="13"/>
    </row>
    <row r="51" spans="1:9" ht="20" customHeight="1" x14ac:dyDescent="0.6">
      <c r="A51" s="77"/>
      <c r="B51" s="59" t="s">
        <v>6</v>
      </c>
      <c r="C51" s="13"/>
      <c r="D51" s="13"/>
      <c r="E51" s="13"/>
    </row>
    <row r="52" spans="1:9" ht="20" customHeight="1" x14ac:dyDescent="0.6">
      <c r="A52" s="77"/>
      <c r="B52" s="59" t="s">
        <v>24</v>
      </c>
      <c r="C52" s="13"/>
      <c r="D52" s="13"/>
      <c r="E52" s="13"/>
    </row>
    <row r="53" spans="1:9" ht="20" customHeight="1" x14ac:dyDescent="0.6">
      <c r="A53" s="295"/>
      <c r="B53" s="296"/>
      <c r="C53" s="295"/>
      <c r="D53" s="295"/>
      <c r="E53" s="295"/>
    </row>
    <row r="54" spans="1:9" ht="20" customHeight="1" x14ac:dyDescent="0.6">
      <c r="A54" s="13"/>
      <c r="B54" s="18"/>
      <c r="C54" s="13"/>
      <c r="D54" s="13"/>
      <c r="E54" s="13"/>
    </row>
    <row r="55" spans="1:9" ht="20" customHeight="1" x14ac:dyDescent="0.6">
      <c r="A55" s="77"/>
      <c r="B55" s="59" t="s">
        <v>45</v>
      </c>
      <c r="C55" s="13"/>
      <c r="D55" s="13"/>
      <c r="E55" s="13"/>
    </row>
    <row r="56" spans="1:9" ht="20" customHeight="1" x14ac:dyDescent="0.6">
      <c r="A56" s="297"/>
      <c r="B56" s="298"/>
      <c r="C56" s="299"/>
      <c r="D56" s="299"/>
      <c r="E56" s="299"/>
    </row>
    <row r="57" spans="1:9" ht="20" customHeight="1" x14ac:dyDescent="0.6">
      <c r="A57" s="81"/>
      <c r="B57" s="59" t="s">
        <v>167</v>
      </c>
      <c r="C57" s="82"/>
      <c r="D57" s="82"/>
      <c r="E57" s="82"/>
    </row>
    <row r="58" spans="1:9" ht="20" customHeight="1" x14ac:dyDescent="0.6">
      <c r="A58" s="73" t="s">
        <v>112</v>
      </c>
      <c r="B58" s="74" t="s">
        <v>81</v>
      </c>
      <c r="C58" s="73">
        <v>1</v>
      </c>
      <c r="D58" s="73">
        <v>3</v>
      </c>
      <c r="E58" s="73">
        <v>2</v>
      </c>
    </row>
    <row r="59" spans="1:9" ht="20" customHeight="1" x14ac:dyDescent="0.6">
      <c r="A59" s="63" t="s">
        <v>119</v>
      </c>
      <c r="B59" s="66" t="s">
        <v>94</v>
      </c>
      <c r="C59" s="63">
        <v>1</v>
      </c>
      <c r="D59" s="63">
        <v>2</v>
      </c>
      <c r="E59" s="63">
        <v>2</v>
      </c>
    </row>
    <row r="60" spans="1:9" ht="20" customHeight="1" x14ac:dyDescent="0.6">
      <c r="A60" s="297"/>
      <c r="B60" s="298"/>
      <c r="C60" s="297"/>
      <c r="D60" s="297"/>
      <c r="E60" s="297"/>
      <c r="I60" s="58"/>
    </row>
    <row r="61" spans="1:9" ht="20" customHeight="1" x14ac:dyDescent="0.6">
      <c r="A61" s="77"/>
      <c r="B61" s="59" t="s">
        <v>168</v>
      </c>
      <c r="C61" s="77"/>
      <c r="D61" s="77"/>
      <c r="E61" s="77"/>
    </row>
    <row r="62" spans="1:9" ht="20" customHeight="1" x14ac:dyDescent="0.6">
      <c r="A62" s="63" t="s">
        <v>115</v>
      </c>
      <c r="B62" s="66" t="s">
        <v>78</v>
      </c>
      <c r="C62" s="288">
        <v>0</v>
      </c>
      <c r="D62" s="288">
        <v>10</v>
      </c>
      <c r="E62" s="288">
        <v>2</v>
      </c>
    </row>
    <row r="63" spans="1:9" ht="20" customHeight="1" x14ac:dyDescent="0.6">
      <c r="A63" s="63"/>
      <c r="B63" s="66"/>
      <c r="C63" s="300"/>
      <c r="D63" s="300"/>
      <c r="E63" s="77"/>
    </row>
    <row r="64" spans="1:9" ht="20" customHeight="1" x14ac:dyDescent="0.6">
      <c r="A64" s="77"/>
      <c r="B64" s="59" t="s">
        <v>353</v>
      </c>
      <c r="C64" s="300"/>
      <c r="D64" s="300"/>
      <c r="E64" s="77"/>
    </row>
    <row r="65" spans="1:5" ht="20" customHeight="1" x14ac:dyDescent="0.6">
      <c r="A65" s="77"/>
      <c r="B65" s="59"/>
      <c r="C65" s="77"/>
      <c r="D65" s="77"/>
      <c r="E65" s="77"/>
    </row>
    <row r="66" spans="1:5" ht="20" customHeight="1" x14ac:dyDescent="0.6">
      <c r="A66" s="77"/>
      <c r="B66" s="59" t="s">
        <v>169</v>
      </c>
      <c r="C66" s="77"/>
      <c r="D66" s="77"/>
      <c r="E66" s="77"/>
    </row>
    <row r="67" spans="1:5" ht="20" customHeight="1" x14ac:dyDescent="0.6">
      <c r="A67" s="73" t="s">
        <v>117</v>
      </c>
      <c r="B67" s="74" t="s">
        <v>77</v>
      </c>
      <c r="C67" s="73">
        <v>2</v>
      </c>
      <c r="D67" s="73">
        <v>3</v>
      </c>
      <c r="E67" s="73">
        <v>3</v>
      </c>
    </row>
    <row r="68" spans="1:5" ht="20" customHeight="1" x14ac:dyDescent="0.6">
      <c r="A68" s="73"/>
      <c r="B68" s="74"/>
      <c r="C68" s="73"/>
      <c r="D68" s="73"/>
      <c r="E68" s="73"/>
    </row>
    <row r="69" spans="1:5" ht="20" customHeight="1" x14ac:dyDescent="0.6">
      <c r="A69" s="77"/>
      <c r="B69" s="59" t="s">
        <v>159</v>
      </c>
      <c r="C69" s="13"/>
      <c r="D69" s="13"/>
      <c r="E69" s="13"/>
    </row>
    <row r="70" spans="1:5" ht="20" customHeight="1" x14ac:dyDescent="0.6">
      <c r="A70" s="73" t="s">
        <v>99</v>
      </c>
      <c r="B70" s="74" t="s">
        <v>22</v>
      </c>
      <c r="C70" s="73">
        <v>0</v>
      </c>
      <c r="D70" s="73">
        <v>2</v>
      </c>
      <c r="E70" s="73">
        <v>0</v>
      </c>
    </row>
    <row r="71" spans="1:5" ht="20" customHeight="1" x14ac:dyDescent="0.6">
      <c r="A71" s="354" t="s">
        <v>15</v>
      </c>
      <c r="B71" s="355"/>
      <c r="C71" s="29">
        <f>SUM(C44:C70)</f>
        <v>4</v>
      </c>
      <c r="D71" s="29">
        <f t="shared" ref="D71:E71" si="1">SUM(D44:D70)</f>
        <v>20</v>
      </c>
      <c r="E71" s="29">
        <f t="shared" si="1"/>
        <v>9</v>
      </c>
    </row>
    <row r="72" spans="1:5" s="32" customFormat="1" ht="20" customHeight="1" x14ac:dyDescent="0.8">
      <c r="A72" s="333" t="s">
        <v>16</v>
      </c>
      <c r="B72" s="334"/>
      <c r="C72" s="339">
        <f>C71+D71</f>
        <v>24</v>
      </c>
      <c r="D72" s="339"/>
      <c r="E72" s="31"/>
    </row>
    <row r="73" spans="1:5" s="32" customFormat="1" ht="21.75" customHeight="1" x14ac:dyDescent="0.8">
      <c r="A73" s="33"/>
      <c r="B73" s="33"/>
      <c r="C73" s="33"/>
      <c r="D73" s="33"/>
      <c r="E73" s="34"/>
    </row>
    <row r="74" spans="1:5" s="32" customFormat="1" ht="22" customHeight="1" x14ac:dyDescent="0.8">
      <c r="A74" s="33"/>
      <c r="B74" s="33"/>
      <c r="C74" s="33"/>
      <c r="D74" s="33"/>
      <c r="E74" s="34"/>
    </row>
    <row r="75" spans="1:5" s="32" customFormat="1" ht="22" customHeight="1" x14ac:dyDescent="0.8">
      <c r="A75" s="35"/>
      <c r="B75" s="35"/>
      <c r="C75" s="35"/>
      <c r="D75" s="35"/>
      <c r="E75" s="36"/>
    </row>
    <row r="76" spans="1:5" s="32" customFormat="1" ht="27.5" customHeight="1" x14ac:dyDescent="0.8">
      <c r="A76" s="340" t="s">
        <v>17</v>
      </c>
      <c r="B76" s="340"/>
      <c r="C76" s="340"/>
      <c r="D76" s="35"/>
      <c r="E76" s="36"/>
    </row>
    <row r="77" spans="1:5" ht="22" customHeight="1" x14ac:dyDescent="0.6">
      <c r="A77" s="310" t="s">
        <v>365</v>
      </c>
      <c r="B77" s="310"/>
      <c r="C77" s="310"/>
      <c r="D77" s="310"/>
      <c r="E77" s="310"/>
    </row>
    <row r="78" spans="1:5" ht="22" customHeight="1" x14ac:dyDescent="0.6">
      <c r="A78" s="335" t="s">
        <v>47</v>
      </c>
      <c r="B78" s="335"/>
      <c r="C78" s="335"/>
      <c r="D78" s="335"/>
      <c r="E78" s="335"/>
    </row>
    <row r="79" spans="1:5" ht="22" customHeight="1" x14ac:dyDescent="0.6">
      <c r="A79" s="310" t="s">
        <v>67</v>
      </c>
      <c r="B79" s="310"/>
      <c r="C79" s="310"/>
      <c r="D79" s="310"/>
      <c r="E79" s="310"/>
    </row>
    <row r="80" spans="1:5" ht="22" customHeight="1" x14ac:dyDescent="0.6">
      <c r="A80" s="336" t="s">
        <v>427</v>
      </c>
      <c r="B80" s="310"/>
      <c r="C80" s="310"/>
      <c r="D80" s="310"/>
      <c r="E80" s="310"/>
    </row>
    <row r="81" spans="1:5" ht="20" customHeight="1" x14ac:dyDescent="0.6">
      <c r="A81" s="30" t="s">
        <v>1</v>
      </c>
      <c r="B81" s="30" t="s">
        <v>2</v>
      </c>
      <c r="C81" s="30" t="s">
        <v>3</v>
      </c>
      <c r="D81" s="30" t="s">
        <v>4</v>
      </c>
      <c r="E81" s="30" t="s">
        <v>5</v>
      </c>
    </row>
    <row r="82" spans="1:5" ht="20" customHeight="1" x14ac:dyDescent="0.6">
      <c r="A82" s="294"/>
      <c r="B82" s="80" t="s">
        <v>163</v>
      </c>
      <c r="C82" s="49"/>
      <c r="D82" s="49"/>
      <c r="E82" s="49"/>
    </row>
    <row r="83" spans="1:5" ht="20" customHeight="1" x14ac:dyDescent="0.6">
      <c r="A83" s="10"/>
      <c r="B83" s="11"/>
      <c r="C83" s="12"/>
      <c r="D83" s="12"/>
      <c r="E83" s="12"/>
    </row>
    <row r="84" spans="1:5" ht="20" customHeight="1" x14ac:dyDescent="0.6">
      <c r="A84" s="10"/>
      <c r="B84" s="11"/>
      <c r="C84" s="12"/>
      <c r="D84" s="12"/>
      <c r="E84" s="12"/>
    </row>
    <row r="85" spans="1:5" ht="20" customHeight="1" x14ac:dyDescent="0.6">
      <c r="A85" s="10"/>
      <c r="B85" s="11"/>
      <c r="C85" s="12"/>
      <c r="D85" s="12"/>
      <c r="E85" s="12"/>
    </row>
    <row r="86" spans="1:5" ht="20" customHeight="1" x14ac:dyDescent="0.6">
      <c r="A86" s="37"/>
      <c r="B86" s="14"/>
      <c r="C86" s="13"/>
      <c r="D86" s="13"/>
      <c r="E86" s="13"/>
    </row>
    <row r="87" spans="1:5" ht="20" customHeight="1" x14ac:dyDescent="0.6">
      <c r="A87" s="77"/>
      <c r="B87" s="59" t="s">
        <v>6</v>
      </c>
      <c r="C87" s="13"/>
      <c r="D87" s="13"/>
      <c r="E87" s="13"/>
    </row>
    <row r="88" spans="1:5" ht="20" customHeight="1" x14ac:dyDescent="0.6">
      <c r="A88" s="77"/>
      <c r="B88" s="59" t="s">
        <v>355</v>
      </c>
      <c r="C88" s="13"/>
      <c r="D88" s="13"/>
      <c r="E88" s="13"/>
    </row>
    <row r="89" spans="1:5" ht="20" customHeight="1" x14ac:dyDescent="0.6">
      <c r="A89" s="61" t="s">
        <v>246</v>
      </c>
      <c r="B89" s="62" t="s">
        <v>336</v>
      </c>
      <c r="C89" s="63">
        <v>1</v>
      </c>
      <c r="D89" s="63">
        <v>2</v>
      </c>
      <c r="E89" s="63">
        <v>2</v>
      </c>
    </row>
    <row r="90" spans="1:5" ht="20" customHeight="1" x14ac:dyDescent="0.6">
      <c r="A90" s="12"/>
      <c r="B90" s="47"/>
      <c r="C90" s="12"/>
      <c r="D90" s="12"/>
      <c r="E90" s="12"/>
    </row>
    <row r="91" spans="1:5" ht="20" customHeight="1" x14ac:dyDescent="0.6">
      <c r="A91" s="10"/>
      <c r="B91" s="11"/>
      <c r="C91" s="12"/>
      <c r="D91" s="12"/>
      <c r="E91" s="12"/>
    </row>
    <row r="92" spans="1:5" ht="20" customHeight="1" x14ac:dyDescent="0.6">
      <c r="A92" s="77"/>
      <c r="B92" s="59" t="s">
        <v>43</v>
      </c>
      <c r="C92" s="13"/>
      <c r="D92" s="13"/>
      <c r="E92" s="13"/>
    </row>
    <row r="93" spans="1:5" ht="20" customHeight="1" x14ac:dyDescent="0.6">
      <c r="A93" s="63" t="s">
        <v>118</v>
      </c>
      <c r="B93" s="66" t="s">
        <v>51</v>
      </c>
      <c r="C93" s="70">
        <v>2</v>
      </c>
      <c r="D93" s="70">
        <v>3</v>
      </c>
      <c r="E93" s="70">
        <v>3</v>
      </c>
    </row>
    <row r="94" spans="1:5" ht="20" customHeight="1" x14ac:dyDescent="0.6">
      <c r="A94" s="63"/>
      <c r="B94" s="66"/>
      <c r="C94" s="70"/>
      <c r="D94" s="70"/>
      <c r="E94" s="70"/>
    </row>
    <row r="95" spans="1:5" ht="20" customHeight="1" x14ac:dyDescent="0.6">
      <c r="A95" s="12"/>
      <c r="B95" s="59" t="s">
        <v>170</v>
      </c>
      <c r="C95" s="12"/>
      <c r="D95" s="12"/>
      <c r="E95" s="12"/>
    </row>
    <row r="96" spans="1:5" ht="20" customHeight="1" x14ac:dyDescent="0.6">
      <c r="A96" s="63" t="s">
        <v>245</v>
      </c>
      <c r="B96" s="66" t="s">
        <v>82</v>
      </c>
      <c r="C96" s="70">
        <v>1</v>
      </c>
      <c r="D96" s="70">
        <v>3</v>
      </c>
      <c r="E96" s="70">
        <v>2</v>
      </c>
    </row>
    <row r="97" spans="1:5" ht="20" customHeight="1" x14ac:dyDescent="0.6">
      <c r="A97" s="63"/>
      <c r="B97" s="66"/>
      <c r="C97" s="70"/>
      <c r="D97" s="70"/>
      <c r="E97" s="70"/>
    </row>
    <row r="98" spans="1:5" ht="20" customHeight="1" x14ac:dyDescent="0.6">
      <c r="A98" s="12"/>
      <c r="B98" s="59" t="s">
        <v>172</v>
      </c>
      <c r="C98" s="12"/>
      <c r="D98" s="12"/>
      <c r="E98" s="12"/>
    </row>
    <row r="99" spans="1:5" ht="20" customHeight="1" x14ac:dyDescent="0.6">
      <c r="A99" s="63" t="s">
        <v>120</v>
      </c>
      <c r="B99" s="66" t="s">
        <v>79</v>
      </c>
      <c r="C99" s="288">
        <v>0</v>
      </c>
      <c r="D99" s="288">
        <v>10</v>
      </c>
      <c r="E99" s="288">
        <v>2</v>
      </c>
    </row>
    <row r="100" spans="1:5" ht="20" customHeight="1" x14ac:dyDescent="0.6">
      <c r="A100" s="63"/>
      <c r="B100" s="66"/>
      <c r="C100" s="55"/>
      <c r="D100" s="55"/>
      <c r="E100" s="55"/>
    </row>
    <row r="101" spans="1:5" ht="20" customHeight="1" x14ac:dyDescent="0.6">
      <c r="A101" s="77"/>
      <c r="B101" s="59" t="s">
        <v>354</v>
      </c>
      <c r="C101" s="77"/>
      <c r="D101" s="77"/>
      <c r="E101" s="77"/>
    </row>
    <row r="102" spans="1:5" ht="20" customHeight="1" x14ac:dyDescent="0.6">
      <c r="A102" s="63" t="s">
        <v>116</v>
      </c>
      <c r="B102" s="66" t="s">
        <v>95</v>
      </c>
      <c r="C102" s="288">
        <v>0</v>
      </c>
      <c r="D102" s="288">
        <v>2</v>
      </c>
      <c r="E102" s="288">
        <v>2</v>
      </c>
    </row>
    <row r="103" spans="1:5" ht="20" customHeight="1" x14ac:dyDescent="0.6">
      <c r="A103" s="63"/>
      <c r="B103" s="66"/>
      <c r="C103" s="55"/>
      <c r="D103" s="55"/>
      <c r="E103" s="55"/>
    </row>
    <row r="104" spans="1:5" ht="20" customHeight="1" x14ac:dyDescent="0.6">
      <c r="A104" s="55"/>
      <c r="B104" s="59" t="s">
        <v>173</v>
      </c>
      <c r="C104" s="55"/>
      <c r="D104" s="55"/>
      <c r="E104" s="55"/>
    </row>
    <row r="105" spans="1:5" ht="20" customHeight="1" x14ac:dyDescent="0.6">
      <c r="A105" s="55"/>
      <c r="B105" s="56"/>
      <c r="C105" s="55"/>
      <c r="D105" s="55"/>
      <c r="E105" s="55"/>
    </row>
    <row r="106" spans="1:5" ht="20" customHeight="1" x14ac:dyDescent="0.6">
      <c r="A106" s="77"/>
      <c r="B106" s="59" t="s">
        <v>159</v>
      </c>
      <c r="C106" s="13"/>
      <c r="D106" s="13"/>
      <c r="E106" s="13"/>
    </row>
    <row r="107" spans="1:5" ht="20" customHeight="1" x14ac:dyDescent="0.6">
      <c r="A107" s="73" t="s">
        <v>98</v>
      </c>
      <c r="B107" s="74" t="s">
        <v>34</v>
      </c>
      <c r="C107" s="73">
        <v>0</v>
      </c>
      <c r="D107" s="73">
        <v>2</v>
      </c>
      <c r="E107" s="73">
        <v>0</v>
      </c>
    </row>
    <row r="108" spans="1:5" ht="20" customHeight="1" x14ac:dyDescent="0.6">
      <c r="A108" s="354" t="s">
        <v>15</v>
      </c>
      <c r="B108" s="355"/>
      <c r="C108" s="29">
        <f>SUM(C82:C107)</f>
        <v>4</v>
      </c>
      <c r="D108" s="29">
        <f t="shared" ref="D108:E108" si="2">SUM(D82:D107)</f>
        <v>22</v>
      </c>
      <c r="E108" s="29">
        <f t="shared" si="2"/>
        <v>11</v>
      </c>
    </row>
    <row r="109" spans="1:5" ht="20" customHeight="1" x14ac:dyDescent="0.6">
      <c r="A109" s="333" t="s">
        <v>16</v>
      </c>
      <c r="B109" s="334"/>
      <c r="C109" s="339">
        <f>C108+D108</f>
        <v>26</v>
      </c>
      <c r="D109" s="339"/>
      <c r="E109" s="31"/>
    </row>
    <row r="110" spans="1:5" ht="15" customHeight="1" x14ac:dyDescent="0.6">
      <c r="A110" s="33"/>
      <c r="B110" s="33"/>
      <c r="C110" s="33"/>
      <c r="D110" s="33"/>
      <c r="E110" s="34"/>
    </row>
    <row r="111" spans="1:5" ht="5.25" customHeight="1" x14ac:dyDescent="0.6">
      <c r="A111" s="33"/>
      <c r="B111" s="33"/>
      <c r="C111" s="33"/>
      <c r="D111" s="33"/>
      <c r="E111" s="34"/>
    </row>
    <row r="112" spans="1:5" ht="22" customHeight="1" x14ac:dyDescent="0.8">
      <c r="A112" s="35"/>
      <c r="B112" s="35"/>
      <c r="C112" s="35"/>
      <c r="D112" s="35"/>
      <c r="E112" s="36"/>
    </row>
    <row r="113" spans="1:13" ht="22" customHeight="1" x14ac:dyDescent="0.8">
      <c r="A113" s="340" t="s">
        <v>17</v>
      </c>
      <c r="B113" s="340"/>
      <c r="C113" s="340"/>
      <c r="D113" s="35"/>
      <c r="E113" s="36"/>
    </row>
    <row r="114" spans="1:13" s="2" customFormat="1" ht="22" customHeight="1" x14ac:dyDescent="0.8">
      <c r="A114" s="35"/>
      <c r="B114" s="35"/>
      <c r="C114" s="35"/>
      <c r="D114" s="35"/>
      <c r="E114" s="36"/>
      <c r="F114" s="1"/>
    </row>
    <row r="115" spans="1:13" s="2" customFormat="1" ht="22" customHeight="1" x14ac:dyDescent="0.8">
      <c r="A115" s="35"/>
      <c r="B115" s="35"/>
      <c r="C115" s="35"/>
      <c r="D115" s="35"/>
      <c r="E115" s="36"/>
      <c r="F115" s="1"/>
    </row>
    <row r="116" spans="1:13" s="3" customFormat="1" ht="22" customHeight="1" x14ac:dyDescent="0.3">
      <c r="A116" s="310" t="s">
        <v>365</v>
      </c>
      <c r="B116" s="310"/>
      <c r="C116" s="310"/>
      <c r="D116" s="310"/>
      <c r="E116" s="310"/>
    </row>
    <row r="117" spans="1:13" s="3" customFormat="1" ht="22" customHeight="1" x14ac:dyDescent="0.3">
      <c r="A117" s="335" t="s">
        <v>47</v>
      </c>
      <c r="B117" s="335"/>
      <c r="C117" s="335"/>
      <c r="D117" s="335"/>
      <c r="E117" s="335"/>
      <c r="H117" s="310"/>
      <c r="I117" s="310"/>
      <c r="J117" s="310"/>
      <c r="K117" s="310"/>
      <c r="L117" s="310"/>
      <c r="M117" s="310"/>
    </row>
    <row r="118" spans="1:13" s="3" customFormat="1" ht="22" customHeight="1" x14ac:dyDescent="0.3">
      <c r="A118" s="310" t="s">
        <v>67</v>
      </c>
      <c r="B118" s="310"/>
      <c r="C118" s="310"/>
      <c r="D118" s="310"/>
      <c r="E118" s="310"/>
    </row>
    <row r="119" spans="1:13" ht="20.5" customHeight="1" x14ac:dyDescent="0.6">
      <c r="A119" s="336" t="s">
        <v>428</v>
      </c>
      <c r="B119" s="336"/>
      <c r="C119" s="336"/>
      <c r="D119" s="336"/>
      <c r="E119" s="336"/>
    </row>
    <row r="120" spans="1:13" ht="20" customHeight="1" x14ac:dyDescent="0.6">
      <c r="A120" s="5" t="s">
        <v>1</v>
      </c>
      <c r="B120" s="5" t="s">
        <v>2</v>
      </c>
      <c r="C120" s="5" t="s">
        <v>3</v>
      </c>
      <c r="D120" s="5" t="s">
        <v>4</v>
      </c>
      <c r="E120" s="5" t="s">
        <v>5</v>
      </c>
    </row>
    <row r="121" spans="1:13" ht="20" customHeight="1" x14ac:dyDescent="0.6">
      <c r="A121" s="7"/>
      <c r="B121" s="8" t="s">
        <v>341</v>
      </c>
      <c r="C121" s="9"/>
      <c r="D121" s="9"/>
      <c r="E121" s="9"/>
    </row>
    <row r="122" spans="1:13" ht="20" customHeight="1" x14ac:dyDescent="0.6">
      <c r="A122" s="61" t="s">
        <v>122</v>
      </c>
      <c r="B122" s="62" t="s">
        <v>185</v>
      </c>
      <c r="C122" s="63">
        <v>3</v>
      </c>
      <c r="D122" s="63">
        <v>0</v>
      </c>
      <c r="E122" s="63">
        <v>3</v>
      </c>
    </row>
    <row r="123" spans="1:13" ht="20" customHeight="1" x14ac:dyDescent="0.8">
      <c r="A123" s="64" t="s">
        <v>124</v>
      </c>
      <c r="B123" s="65" t="s">
        <v>71</v>
      </c>
      <c r="C123" s="64">
        <v>1</v>
      </c>
      <c r="D123" s="64">
        <v>2</v>
      </c>
      <c r="E123" s="64">
        <v>2</v>
      </c>
    </row>
    <row r="124" spans="1:13" ht="20" customHeight="1" x14ac:dyDescent="0.6">
      <c r="A124" s="61" t="s">
        <v>125</v>
      </c>
      <c r="B124" s="62" t="s">
        <v>211</v>
      </c>
      <c r="C124" s="63">
        <v>3</v>
      </c>
      <c r="D124" s="63">
        <v>0</v>
      </c>
      <c r="E124" s="63">
        <v>3</v>
      </c>
    </row>
    <row r="125" spans="1:13" ht="20" customHeight="1" x14ac:dyDescent="0.6">
      <c r="A125" s="61" t="s">
        <v>123</v>
      </c>
      <c r="B125" s="62" t="s">
        <v>70</v>
      </c>
      <c r="C125" s="63">
        <v>0</v>
      </c>
      <c r="D125" s="63">
        <v>2</v>
      </c>
      <c r="E125" s="63">
        <v>1</v>
      </c>
    </row>
    <row r="126" spans="1:13" ht="20" customHeight="1" x14ac:dyDescent="0.6">
      <c r="A126" s="63" t="s">
        <v>126</v>
      </c>
      <c r="B126" s="66" t="s">
        <v>93</v>
      </c>
      <c r="C126" s="63">
        <v>0</v>
      </c>
      <c r="D126" s="63">
        <v>2</v>
      </c>
      <c r="E126" s="63">
        <v>1</v>
      </c>
    </row>
    <row r="127" spans="1:13" ht="20" customHeight="1" x14ac:dyDescent="0.6">
      <c r="A127" s="63" t="s">
        <v>147</v>
      </c>
      <c r="B127" s="66" t="s">
        <v>311</v>
      </c>
      <c r="C127" s="63">
        <v>3</v>
      </c>
      <c r="D127" s="63">
        <v>0</v>
      </c>
      <c r="E127" s="63">
        <v>3</v>
      </c>
    </row>
    <row r="128" spans="1:13" ht="20" customHeight="1" x14ac:dyDescent="0.6">
      <c r="A128" s="63"/>
      <c r="B128" s="66"/>
      <c r="C128" s="63"/>
      <c r="D128" s="63"/>
      <c r="E128" s="63"/>
    </row>
    <row r="129" spans="1:5" ht="20" customHeight="1" x14ac:dyDescent="0.8">
      <c r="A129" s="21"/>
      <c r="B129" s="16" t="s">
        <v>6</v>
      </c>
      <c r="C129" s="21"/>
      <c r="D129" s="21"/>
      <c r="E129" s="21"/>
    </row>
    <row r="130" spans="1:5" ht="20" customHeight="1" x14ac:dyDescent="0.8">
      <c r="A130" s="38"/>
      <c r="B130" s="16" t="s">
        <v>46</v>
      </c>
      <c r="C130" s="38"/>
      <c r="D130" s="38"/>
      <c r="E130" s="38"/>
    </row>
    <row r="131" spans="1:5" ht="20" customHeight="1" x14ac:dyDescent="0.6">
      <c r="A131" s="63" t="s">
        <v>127</v>
      </c>
      <c r="B131" s="62" t="s">
        <v>20</v>
      </c>
      <c r="C131" s="63">
        <v>3</v>
      </c>
      <c r="D131" s="63">
        <v>0</v>
      </c>
      <c r="E131" s="63">
        <v>3</v>
      </c>
    </row>
    <row r="132" spans="1:5" ht="20" customHeight="1" x14ac:dyDescent="0.6">
      <c r="A132" s="63"/>
      <c r="B132" s="62"/>
      <c r="C132" s="63"/>
      <c r="D132" s="63"/>
      <c r="E132" s="63"/>
    </row>
    <row r="133" spans="1:5" ht="20" customHeight="1" x14ac:dyDescent="0.6">
      <c r="A133" s="12"/>
      <c r="B133" s="16" t="s">
        <v>49</v>
      </c>
      <c r="C133" s="12"/>
      <c r="D133" s="12"/>
      <c r="E133" s="12"/>
    </row>
    <row r="134" spans="1:5" ht="20" customHeight="1" x14ac:dyDescent="0.6">
      <c r="A134" s="61" t="s">
        <v>128</v>
      </c>
      <c r="B134" s="62" t="s">
        <v>50</v>
      </c>
      <c r="C134" s="63">
        <v>3</v>
      </c>
      <c r="D134" s="63">
        <v>0</v>
      </c>
      <c r="E134" s="63">
        <v>3</v>
      </c>
    </row>
    <row r="135" spans="1:5" ht="20" customHeight="1" x14ac:dyDescent="0.6">
      <c r="A135" s="63" t="s">
        <v>129</v>
      </c>
      <c r="B135" s="66" t="s">
        <v>36</v>
      </c>
      <c r="C135" s="63">
        <v>3</v>
      </c>
      <c r="D135" s="63">
        <v>0</v>
      </c>
      <c r="E135" s="63">
        <v>3</v>
      </c>
    </row>
    <row r="136" spans="1:5" ht="20" customHeight="1" x14ac:dyDescent="0.8">
      <c r="A136" s="64" t="s">
        <v>131</v>
      </c>
      <c r="B136" s="65" t="s">
        <v>31</v>
      </c>
      <c r="C136" s="64">
        <v>2</v>
      </c>
      <c r="D136" s="64">
        <v>2</v>
      </c>
      <c r="E136" s="64">
        <v>3</v>
      </c>
    </row>
    <row r="137" spans="1:5" ht="20" customHeight="1" x14ac:dyDescent="0.8">
      <c r="A137" s="64"/>
      <c r="B137" s="65"/>
      <c r="C137" s="64"/>
      <c r="D137" s="64"/>
      <c r="E137" s="64"/>
    </row>
    <row r="138" spans="1:5" ht="20" customHeight="1" x14ac:dyDescent="0.6">
      <c r="A138" s="51"/>
      <c r="B138" s="16" t="s">
        <v>188</v>
      </c>
      <c r="C138" s="53"/>
      <c r="D138" s="53"/>
      <c r="E138" s="54"/>
    </row>
    <row r="139" spans="1:5" ht="20" customHeight="1" x14ac:dyDescent="0.6">
      <c r="A139" s="23" t="s">
        <v>133</v>
      </c>
      <c r="B139" s="71" t="s">
        <v>84</v>
      </c>
      <c r="C139" s="24">
        <v>1</v>
      </c>
      <c r="D139" s="24">
        <v>3</v>
      </c>
      <c r="E139" s="24">
        <v>2</v>
      </c>
    </row>
    <row r="140" spans="1:5" ht="20" customHeight="1" x14ac:dyDescent="0.6">
      <c r="A140" s="23"/>
      <c r="B140" s="16" t="s">
        <v>11</v>
      </c>
      <c r="C140" s="24"/>
      <c r="D140" s="24"/>
      <c r="E140" s="24"/>
    </row>
    <row r="141" spans="1:5" ht="20" customHeight="1" x14ac:dyDescent="0.6">
      <c r="A141" s="15"/>
      <c r="B141" s="16" t="s">
        <v>171</v>
      </c>
      <c r="C141" s="15"/>
      <c r="D141" s="15"/>
      <c r="E141" s="15"/>
    </row>
    <row r="142" spans="1:5" ht="20" customHeight="1" x14ac:dyDescent="0.6">
      <c r="A142" s="63" t="s">
        <v>121</v>
      </c>
      <c r="B142" s="66" t="s">
        <v>96</v>
      </c>
      <c r="C142" s="288">
        <v>0</v>
      </c>
      <c r="D142" s="288">
        <v>2</v>
      </c>
      <c r="E142" s="288">
        <v>2</v>
      </c>
    </row>
    <row r="143" spans="1:5" ht="20" customHeight="1" x14ac:dyDescent="0.6">
      <c r="A143" s="15"/>
      <c r="B143" s="16"/>
      <c r="C143" s="15"/>
      <c r="D143" s="15"/>
      <c r="E143" s="15"/>
    </row>
    <row r="144" spans="1:5" ht="20" customHeight="1" x14ac:dyDescent="0.6">
      <c r="A144" s="12"/>
      <c r="B144" s="16" t="s">
        <v>189</v>
      </c>
      <c r="C144" s="12"/>
      <c r="D144" s="12"/>
      <c r="E144" s="12"/>
    </row>
    <row r="145" spans="1:5" ht="20" customHeight="1" x14ac:dyDescent="0.6">
      <c r="A145" s="68" t="s">
        <v>113</v>
      </c>
      <c r="B145" s="71" t="s">
        <v>83</v>
      </c>
      <c r="C145" s="68">
        <v>2</v>
      </c>
      <c r="D145" s="68">
        <v>3</v>
      </c>
      <c r="E145" s="68">
        <v>3</v>
      </c>
    </row>
    <row r="146" spans="1:5" ht="20" customHeight="1" x14ac:dyDescent="0.6">
      <c r="A146" s="15"/>
      <c r="B146" s="16" t="s">
        <v>159</v>
      </c>
      <c r="C146" s="17"/>
      <c r="D146" s="17"/>
      <c r="E146" s="17"/>
    </row>
    <row r="147" spans="1:5" s="32" customFormat="1" ht="20" customHeight="1" x14ac:dyDescent="0.8">
      <c r="A147" s="64" t="s">
        <v>97</v>
      </c>
      <c r="B147" s="65" t="s">
        <v>37</v>
      </c>
      <c r="C147" s="64">
        <v>0</v>
      </c>
      <c r="D147" s="64">
        <v>2</v>
      </c>
      <c r="E147" s="64">
        <v>0</v>
      </c>
    </row>
    <row r="148" spans="1:5" s="32" customFormat="1" ht="20" customHeight="1" x14ac:dyDescent="0.8">
      <c r="A148" s="337" t="s">
        <v>15</v>
      </c>
      <c r="B148" s="338"/>
      <c r="C148" s="29">
        <f>SUM(C121:C147)</f>
        <v>24</v>
      </c>
      <c r="D148" s="29">
        <f t="shared" ref="D148:E148" si="3">SUM(D121:D147)</f>
        <v>18</v>
      </c>
      <c r="E148" s="29">
        <f t="shared" si="3"/>
        <v>32</v>
      </c>
    </row>
    <row r="149" spans="1:5" s="32" customFormat="1" ht="20" customHeight="1" x14ac:dyDescent="0.8">
      <c r="A149" s="321" t="s">
        <v>16</v>
      </c>
      <c r="B149" s="341"/>
      <c r="C149" s="321">
        <f>C148+D148</f>
        <v>42</v>
      </c>
      <c r="D149" s="341"/>
      <c r="E149" s="31"/>
    </row>
    <row r="150" spans="1:5" s="32" customFormat="1" ht="22" customHeight="1" x14ac:dyDescent="0.8">
      <c r="A150" s="33"/>
      <c r="B150" s="33"/>
      <c r="C150" s="33"/>
      <c r="D150" s="33"/>
      <c r="E150" s="34"/>
    </row>
    <row r="151" spans="1:5" s="32" customFormat="1" ht="22" customHeight="1" x14ac:dyDescent="0.8">
      <c r="A151" s="33"/>
      <c r="B151" s="33"/>
      <c r="C151" s="33"/>
      <c r="D151" s="33"/>
      <c r="E151" s="34"/>
    </row>
    <row r="152" spans="1:5" ht="29.5" customHeight="1" x14ac:dyDescent="0.8">
      <c r="A152" s="35"/>
      <c r="B152" s="35"/>
      <c r="C152" s="35"/>
      <c r="D152" s="35"/>
      <c r="E152" s="36"/>
    </row>
    <row r="153" spans="1:5" ht="22" customHeight="1" x14ac:dyDescent="0.8">
      <c r="A153" s="340" t="s">
        <v>17</v>
      </c>
      <c r="B153" s="340"/>
      <c r="C153" s="340"/>
      <c r="D153" s="35"/>
      <c r="E153" s="36"/>
    </row>
    <row r="154" spans="1:5" ht="22" customHeight="1" x14ac:dyDescent="0.8">
      <c r="A154" s="35"/>
      <c r="B154" s="35"/>
      <c r="C154" s="35"/>
      <c r="D154" s="35"/>
      <c r="E154" s="36"/>
    </row>
  </sheetData>
  <mergeCells count="35">
    <mergeCell ref="A153:C153"/>
    <mergeCell ref="A117:E117"/>
    <mergeCell ref="A118:E118"/>
    <mergeCell ref="H117:M117"/>
    <mergeCell ref="A119:E119"/>
    <mergeCell ref="A148:B148"/>
    <mergeCell ref="A149:B149"/>
    <mergeCell ref="C149:D149"/>
    <mergeCell ref="A76:C76"/>
    <mergeCell ref="A41:E41"/>
    <mergeCell ref="A116:E116"/>
    <mergeCell ref="A77:E77"/>
    <mergeCell ref="A78:E78"/>
    <mergeCell ref="A79:E79"/>
    <mergeCell ref="A80:E80"/>
    <mergeCell ref="A108:B108"/>
    <mergeCell ref="A109:B109"/>
    <mergeCell ref="C109:D109"/>
    <mergeCell ref="A113:C113"/>
    <mergeCell ref="H41:M41"/>
    <mergeCell ref="A42:E42"/>
    <mergeCell ref="A71:B71"/>
    <mergeCell ref="A72:B72"/>
    <mergeCell ref="C72:D72"/>
    <mergeCell ref="A34:B34"/>
    <mergeCell ref="C34:D34"/>
    <mergeCell ref="A38:C38"/>
    <mergeCell ref="A39:E39"/>
    <mergeCell ref="A40:E40"/>
    <mergeCell ref="A33:B33"/>
    <mergeCell ref="A1:E1"/>
    <mergeCell ref="A2:E2"/>
    <mergeCell ref="A3:E3"/>
    <mergeCell ref="H3:M3"/>
    <mergeCell ref="A4:E4"/>
  </mergeCells>
  <pageMargins left="0.9" right="0.511811023622047" top="0.56496062999999996" bottom="0.118110236220472" header="0" footer="0"/>
  <pageSetup paperSize="9" scale="98" orientation="portrait" horizontalDpi="4294967293" r:id="rId1"/>
  <headerFooter>
    <oddHeader>&amp;R&amp;P จาก &amp;N</oddHeader>
  </headerFooter>
  <rowBreaks count="3" manualBreakCount="3">
    <brk id="38" max="4" man="1"/>
    <brk id="76" max="4" man="1"/>
    <brk id="115" max="4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0.39997558519241921"/>
  </sheetPr>
  <dimension ref="A5:M51"/>
  <sheetViews>
    <sheetView view="pageBreakPreview" topLeftCell="A4" zoomScaleNormal="120" zoomScaleSheetLayoutView="100" workbookViewId="0">
      <selection activeCell="I15" sqref="I15"/>
    </sheetView>
  </sheetViews>
  <sheetFormatPr defaultColWidth="9" defaultRowHeight="24" x14ac:dyDescent="0.8"/>
  <cols>
    <col min="1" max="1" width="6.08203125" style="32" customWidth="1"/>
    <col min="2" max="2" width="5.58203125" style="89" customWidth="1"/>
    <col min="3" max="3" width="43.08203125" style="32" customWidth="1"/>
    <col min="4" max="4" width="9.58203125" style="32" customWidth="1"/>
    <col min="5" max="5" width="6.83203125" style="32" customWidth="1"/>
    <col min="6" max="6" width="9.83203125" style="32" customWidth="1"/>
    <col min="7" max="16384" width="9" style="32"/>
  </cols>
  <sheetData>
    <row r="5" spans="1:9" ht="8.25" customHeight="1" x14ac:dyDescent="0.8"/>
    <row r="6" spans="1:9" s="83" customFormat="1" ht="36" customHeight="1" x14ac:dyDescent="0.8">
      <c r="A6" s="312" t="s">
        <v>345</v>
      </c>
      <c r="B6" s="312"/>
      <c r="C6" s="312"/>
      <c r="D6" s="312"/>
      <c r="E6" s="312"/>
      <c r="F6" s="312"/>
    </row>
    <row r="7" spans="1:9" s="83" customFormat="1" ht="29.25" customHeight="1" x14ac:dyDescent="0.8">
      <c r="A7" s="313" t="s">
        <v>47</v>
      </c>
      <c r="B7" s="313"/>
      <c r="C7" s="313"/>
      <c r="D7" s="313"/>
      <c r="E7" s="313"/>
      <c r="F7" s="313"/>
    </row>
    <row r="8" spans="1:9" s="84" customFormat="1" ht="26.25" customHeight="1" x14ac:dyDescent="0.3">
      <c r="A8" s="314" t="s">
        <v>212</v>
      </c>
      <c r="B8" s="314"/>
      <c r="C8" s="314"/>
      <c r="D8" s="314"/>
      <c r="E8" s="314"/>
      <c r="F8" s="314"/>
      <c r="I8" s="84" t="s">
        <v>283</v>
      </c>
    </row>
    <row r="9" spans="1:9" s="84" customFormat="1" ht="26.25" customHeight="1" x14ac:dyDescent="0.3">
      <c r="A9" s="315" t="s">
        <v>213</v>
      </c>
      <c r="B9" s="315"/>
      <c r="C9" s="315"/>
      <c r="D9" s="315"/>
      <c r="E9" s="315"/>
      <c r="F9" s="315"/>
      <c r="H9" s="85" t="s">
        <v>214</v>
      </c>
    </row>
    <row r="10" spans="1:9" s="84" customFormat="1" ht="26.25" customHeight="1" x14ac:dyDescent="0.3">
      <c r="A10" s="316" t="s">
        <v>284</v>
      </c>
      <c r="B10" s="316"/>
      <c r="C10" s="316"/>
      <c r="D10" s="316"/>
      <c r="E10" s="316"/>
      <c r="F10" s="316"/>
    </row>
    <row r="11" spans="1:9" s="84" customFormat="1" ht="30.75" customHeight="1" x14ac:dyDescent="0.3">
      <c r="A11" s="316" t="s">
        <v>285</v>
      </c>
      <c r="B11" s="316"/>
      <c r="C11" s="316"/>
      <c r="D11" s="316"/>
      <c r="E11" s="316"/>
      <c r="F11" s="316"/>
    </row>
    <row r="12" spans="1:9" s="89" customFormat="1" ht="9.75" customHeight="1" x14ac:dyDescent="0.8">
      <c r="A12" s="32"/>
      <c r="B12" s="1"/>
      <c r="C12" s="227"/>
      <c r="D12" s="227"/>
      <c r="E12" s="72"/>
      <c r="F12" s="1"/>
    </row>
    <row r="13" spans="1:9" s="89" customFormat="1" ht="22" customHeight="1" x14ac:dyDescent="0.8">
      <c r="A13" s="86"/>
      <c r="B13" s="228" t="s">
        <v>344</v>
      </c>
      <c r="C13" s="88"/>
      <c r="D13" s="88" t="s">
        <v>216</v>
      </c>
      <c r="E13" s="229">
        <f>SUM(E15,E28,E35)</f>
        <v>86</v>
      </c>
      <c r="F13" s="88" t="s">
        <v>217</v>
      </c>
    </row>
    <row r="14" spans="1:9" s="86" customFormat="1" ht="18" customHeight="1" x14ac:dyDescent="0.8">
      <c r="A14" s="89"/>
      <c r="B14" s="230"/>
      <c r="C14" s="230"/>
      <c r="D14" s="230"/>
      <c r="E14" s="231"/>
      <c r="F14" s="89"/>
    </row>
    <row r="15" spans="1:9" s="89" customFormat="1" ht="22" customHeight="1" x14ac:dyDescent="0.8">
      <c r="A15" s="32"/>
      <c r="B15" s="1" t="s">
        <v>286</v>
      </c>
      <c r="C15" s="1"/>
      <c r="D15" s="1"/>
      <c r="E15" s="232">
        <f>'สรุปโครงสร้าง_ส. 65 A 1-2 '!N44</f>
        <v>24</v>
      </c>
      <c r="F15" s="1" t="s">
        <v>217</v>
      </c>
    </row>
    <row r="16" spans="1:9" s="89" customFormat="1" ht="22" customHeight="1" x14ac:dyDescent="0.8">
      <c r="A16" s="32"/>
      <c r="B16" s="72">
        <v>1.1000000000000001</v>
      </c>
      <c r="C16" s="233" t="s">
        <v>221</v>
      </c>
      <c r="D16" s="227"/>
      <c r="E16" s="60">
        <f>'สรุปโครงสร้าง_ส. 65 A 1-2 '!N26</f>
        <v>9</v>
      </c>
      <c r="F16" s="1"/>
    </row>
    <row r="17" spans="1:9" s="89" customFormat="1" ht="22" customHeight="1" x14ac:dyDescent="0.8">
      <c r="A17" s="32"/>
      <c r="B17" s="1"/>
      <c r="C17" s="227" t="s">
        <v>222</v>
      </c>
      <c r="D17" s="227"/>
      <c r="E17" s="60">
        <f>'สรุปโครงสร้าง_ส. 65 A 1-2 '!N19</f>
        <v>3</v>
      </c>
      <c r="F17" s="1"/>
    </row>
    <row r="18" spans="1:9" s="89" customFormat="1" ht="22" customHeight="1" x14ac:dyDescent="0.8">
      <c r="A18" s="32"/>
      <c r="B18" s="1"/>
      <c r="C18" s="227" t="s">
        <v>223</v>
      </c>
      <c r="D18" s="227"/>
      <c r="E18" s="60">
        <f>'สรุปโครงสร้าง_ส. 65 A 1-2 '!N25</f>
        <v>6</v>
      </c>
      <c r="F18" s="1"/>
    </row>
    <row r="19" spans="1:9" s="89" customFormat="1" ht="6.75" customHeight="1" x14ac:dyDescent="0.8">
      <c r="A19" s="32"/>
      <c r="B19" s="234"/>
      <c r="C19" s="233"/>
      <c r="D19" s="227"/>
      <c r="E19" s="60"/>
      <c r="F19" s="1"/>
    </row>
    <row r="20" spans="1:9" s="89" customFormat="1" ht="22" customHeight="1" x14ac:dyDescent="0.8">
      <c r="A20" s="32"/>
      <c r="B20" s="72">
        <v>1.2</v>
      </c>
      <c r="C20" s="233" t="s">
        <v>226</v>
      </c>
      <c r="D20" s="227"/>
      <c r="E20" s="60">
        <f>'สรุปโครงสร้าง_ส. 65 A 1-2 '!N34</f>
        <v>9</v>
      </c>
      <c r="F20" s="1"/>
    </row>
    <row r="21" spans="1:9" s="89" customFormat="1" ht="22" customHeight="1" x14ac:dyDescent="0.8">
      <c r="A21" s="32"/>
      <c r="B21" s="1"/>
      <c r="C21" s="227" t="s">
        <v>227</v>
      </c>
      <c r="D21" s="227"/>
      <c r="E21" s="60">
        <f>'สรุปโครงสร้าง_ส. 65 A 1-2 '!N30</f>
        <v>3</v>
      </c>
      <c r="F21" s="1"/>
    </row>
    <row r="22" spans="1:9" s="89" customFormat="1" ht="22" customHeight="1" x14ac:dyDescent="0.8">
      <c r="A22" s="32"/>
      <c r="B22" s="1"/>
      <c r="C22" s="227" t="s">
        <v>228</v>
      </c>
      <c r="D22" s="227"/>
      <c r="E22" s="60">
        <f>'สรุปโครงสร้าง_ส. 65 A 1-2 '!N33</f>
        <v>6</v>
      </c>
      <c r="F22" s="1"/>
    </row>
    <row r="23" spans="1:9" s="89" customFormat="1" ht="6" customHeight="1" x14ac:dyDescent="0.8">
      <c r="A23" s="32"/>
      <c r="B23" s="1"/>
      <c r="C23" s="227"/>
      <c r="D23" s="227"/>
      <c r="E23" s="60"/>
      <c r="F23" s="1"/>
    </row>
    <row r="24" spans="1:9" s="89" customFormat="1" ht="22" customHeight="1" x14ac:dyDescent="0.8">
      <c r="A24" s="32"/>
      <c r="B24" s="72">
        <v>1.3</v>
      </c>
      <c r="C24" s="233" t="s">
        <v>230</v>
      </c>
      <c r="D24" s="227"/>
      <c r="E24" s="60">
        <f>'สรุปโครงสร้าง_ส. 65 A 1-2 '!N43</f>
        <v>6</v>
      </c>
      <c r="F24" s="1"/>
    </row>
    <row r="25" spans="1:9" s="89" customFormat="1" ht="22" customHeight="1" x14ac:dyDescent="0.8">
      <c r="A25" s="32"/>
      <c r="B25" s="1"/>
      <c r="C25" s="227" t="s">
        <v>231</v>
      </c>
      <c r="D25" s="227"/>
      <c r="E25" s="60">
        <f>'สรุปโครงสร้าง_ส. 65 A 1-2 '!N38</f>
        <v>3</v>
      </c>
      <c r="F25" s="1"/>
    </row>
    <row r="26" spans="1:9" ht="22" customHeight="1" x14ac:dyDescent="0.8">
      <c r="B26"/>
      <c r="C26" s="227" t="s">
        <v>232</v>
      </c>
      <c r="D26" s="227"/>
      <c r="E26" s="60">
        <f>'สรุปโครงสร้าง_ส. 65 A 1-2 '!N42</f>
        <v>3</v>
      </c>
      <c r="F26" s="6"/>
      <c r="G26"/>
      <c r="H26"/>
      <c r="I26"/>
    </row>
    <row r="27" spans="1:9" ht="12" customHeight="1" x14ac:dyDescent="0.8">
      <c r="B27" s="6"/>
      <c r="C27"/>
      <c r="D27"/>
      <c r="E27" s="235"/>
      <c r="F27"/>
      <c r="G27"/>
      <c r="H27"/>
      <c r="I27"/>
    </row>
    <row r="28" spans="1:9" ht="22" customHeight="1" x14ac:dyDescent="0.8">
      <c r="B28" s="1" t="s">
        <v>287</v>
      </c>
      <c r="C28" s="1"/>
      <c r="D28" s="1"/>
      <c r="E28" s="232">
        <f>SUM(E29:E33)</f>
        <v>56</v>
      </c>
      <c r="F28" s="1" t="s">
        <v>217</v>
      </c>
      <c r="G28"/>
      <c r="H28"/>
      <c r="I28"/>
    </row>
    <row r="29" spans="1:9" ht="22" customHeight="1" x14ac:dyDescent="0.8">
      <c r="B29" s="6">
        <v>2.1</v>
      </c>
      <c r="C29" s="32" t="s">
        <v>288</v>
      </c>
      <c r="E29" s="60">
        <f>'สรุปโครงสร้าง_ส. 65 A 1-2 '!N54</f>
        <v>15</v>
      </c>
      <c r="F29" s="6"/>
      <c r="G29" s="1"/>
      <c r="H29" s="1"/>
      <c r="I29"/>
    </row>
    <row r="30" spans="1:9" ht="22" customHeight="1" x14ac:dyDescent="0.8">
      <c r="B30" s="6">
        <v>2.2000000000000002</v>
      </c>
      <c r="C30" s="32" t="s">
        <v>289</v>
      </c>
      <c r="E30" s="60">
        <f>'สรุปโครงสร้าง_ส. 65 A 1-2 '!N68</f>
        <v>21</v>
      </c>
      <c r="F30" s="6"/>
      <c r="G30" s="6"/>
      <c r="H30"/>
      <c r="I30"/>
    </row>
    <row r="31" spans="1:9" ht="22" customHeight="1" x14ac:dyDescent="0.8">
      <c r="B31" s="6">
        <v>2.2999999999999998</v>
      </c>
      <c r="C31" s="32" t="s">
        <v>290</v>
      </c>
      <c r="E31" s="60">
        <f>'สรุปโครงสร้าง_ส. 65 A 1-2 '!N76</f>
        <v>12</v>
      </c>
      <c r="F31" s="6"/>
      <c r="G31" s="6"/>
      <c r="H31"/>
      <c r="I31"/>
    </row>
    <row r="32" spans="1:9" ht="22" customHeight="1" x14ac:dyDescent="0.8">
      <c r="B32" s="6">
        <v>2.4</v>
      </c>
      <c r="C32" s="32" t="s">
        <v>291</v>
      </c>
      <c r="E32" s="60">
        <f>'สรุปโครงสร้าง_ส. 65 A 1-2 '!N80</f>
        <v>4</v>
      </c>
      <c r="F32" s="6"/>
      <c r="G32" s="6"/>
      <c r="H32"/>
      <c r="I32"/>
    </row>
    <row r="33" spans="2:13" ht="22" customHeight="1" x14ac:dyDescent="0.8">
      <c r="B33" s="6">
        <v>2.5</v>
      </c>
      <c r="C33" s="32" t="s">
        <v>292</v>
      </c>
      <c r="E33" s="60">
        <f>'สรุปโครงสร้าง_ส. 65 A 1-2 '!N84</f>
        <v>4</v>
      </c>
      <c r="F33" s="6"/>
      <c r="G33" s="6"/>
      <c r="H33"/>
      <c r="I33"/>
    </row>
    <row r="34" spans="2:13" ht="11.25" customHeight="1" x14ac:dyDescent="0.8">
      <c r="B34" s="6"/>
      <c r="C34"/>
      <c r="D34"/>
      <c r="E34" s="60"/>
      <c r="F34" s="6"/>
      <c r="G34" s="6"/>
      <c r="H34"/>
      <c r="I34"/>
    </row>
    <row r="35" spans="2:13" ht="22" customHeight="1" x14ac:dyDescent="0.8">
      <c r="B35" s="1" t="s">
        <v>293</v>
      </c>
      <c r="C35" s="1"/>
      <c r="D35" s="1"/>
      <c r="E35" s="232">
        <f>'สรุปโครงสร้าง_ส. 65 A 1-2 '!N93</f>
        <v>6</v>
      </c>
      <c r="F35" s="1" t="s">
        <v>294</v>
      </c>
      <c r="G35" s="236"/>
      <c r="H35"/>
      <c r="I35"/>
    </row>
    <row r="36" spans="2:13" ht="22" customHeight="1" x14ac:dyDescent="0.8">
      <c r="B36" s="6"/>
      <c r="C36"/>
      <c r="D36"/>
      <c r="E36" s="60"/>
      <c r="F36" s="6"/>
      <c r="G36" s="237"/>
      <c r="H36" s="1"/>
      <c r="I36"/>
    </row>
    <row r="37" spans="2:13" ht="22" customHeight="1" x14ac:dyDescent="0.8">
      <c r="B37" s="1" t="s">
        <v>295</v>
      </c>
      <c r="C37" s="1"/>
      <c r="D37" s="1"/>
      <c r="E37" s="60"/>
      <c r="F37" s="6"/>
      <c r="G37"/>
      <c r="H37"/>
      <c r="I37"/>
      <c r="J37"/>
      <c r="K37"/>
      <c r="L37"/>
      <c r="M37"/>
    </row>
    <row r="38" spans="2:13" ht="22" customHeight="1" x14ac:dyDescent="0.8">
      <c r="B38"/>
      <c r="C38"/>
      <c r="D38"/>
      <c r="E38" s="60"/>
      <c r="F38" s="6"/>
      <c r="G38" s="1"/>
      <c r="H38" s="1"/>
      <c r="I38"/>
    </row>
    <row r="39" spans="2:13" ht="22" customHeight="1" x14ac:dyDescent="0.8">
      <c r="E39" s="60"/>
      <c r="F39" s="6"/>
      <c r="G39"/>
      <c r="H39" s="1"/>
      <c r="I39" s="1"/>
    </row>
    <row r="40" spans="2:13" ht="22" customHeight="1" x14ac:dyDescent="0.8">
      <c r="B40" s="311" t="s">
        <v>15</v>
      </c>
      <c r="C40" s="311"/>
      <c r="D40" s="229"/>
      <c r="E40" s="238">
        <f>E35+E28+E15</f>
        <v>86</v>
      </c>
      <c r="F40" s="238" t="s">
        <v>217</v>
      </c>
    </row>
    <row r="41" spans="2:13" ht="22" customHeight="1" x14ac:dyDescent="0.8">
      <c r="B41" s="227"/>
      <c r="C41" s="227"/>
      <c r="D41" s="227"/>
    </row>
    <row r="42" spans="2:13" ht="22" customHeight="1" x14ac:dyDescent="0.8">
      <c r="B42" s="230"/>
      <c r="C42" s="230"/>
      <c r="D42" s="230"/>
    </row>
    <row r="43" spans="2:13" ht="22" customHeight="1" x14ac:dyDescent="0.8">
      <c r="B43" s="230"/>
      <c r="C43" s="86"/>
      <c r="D43" s="86"/>
    </row>
    <row r="44" spans="2:13" ht="22" customHeight="1" x14ac:dyDescent="0.8">
      <c r="C44" s="86"/>
      <c r="D44" s="86"/>
    </row>
    <row r="45" spans="2:13" ht="22" customHeight="1" x14ac:dyDescent="0.8"/>
    <row r="46" spans="2:13" ht="22" customHeight="1" x14ac:dyDescent="0.8"/>
    <row r="47" spans="2:13" ht="22" customHeight="1" x14ac:dyDescent="0.8"/>
    <row r="48" spans="2:13" ht="22" customHeight="1" x14ac:dyDescent="0.8">
      <c r="E48" s="89"/>
      <c r="F48" s="89"/>
    </row>
    <row r="49" spans="1:6" s="89" customFormat="1" ht="22" customHeight="1" x14ac:dyDescent="0.8">
      <c r="A49" s="32"/>
      <c r="C49" s="32"/>
      <c r="D49" s="32"/>
    </row>
    <row r="50" spans="1:6" s="89" customFormat="1" ht="22" customHeight="1" x14ac:dyDescent="0.8">
      <c r="A50" s="32"/>
      <c r="C50" s="32"/>
      <c r="D50" s="32"/>
    </row>
    <row r="51" spans="1:6" s="89" customFormat="1" ht="22" customHeight="1" x14ac:dyDescent="0.8">
      <c r="A51" s="32"/>
      <c r="C51" s="32"/>
      <c r="D51" s="32"/>
      <c r="E51" s="32"/>
      <c r="F51" s="32"/>
    </row>
  </sheetData>
  <mergeCells count="7">
    <mergeCell ref="B40:C40"/>
    <mergeCell ref="A6:F6"/>
    <mergeCell ref="A7:F7"/>
    <mergeCell ref="A8:F8"/>
    <mergeCell ref="A9:F9"/>
    <mergeCell ref="A10:F10"/>
    <mergeCell ref="A11:F11"/>
  </mergeCells>
  <pageMargins left="0.95799999999999996" right="0.39370078740157499" top="0.53740157499999996" bottom="0.39370078740157499" header="0" footer="0"/>
  <pageSetup paperSize="9" scale="98" orientation="portrait" horizontalDpi="4294967293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 tint="0.59999389629810485"/>
    <pageSetUpPr fitToPage="1"/>
  </sheetPr>
  <dimension ref="A5:P105"/>
  <sheetViews>
    <sheetView view="pageBreakPreview" topLeftCell="A57" zoomScaleNormal="100" zoomScaleSheetLayoutView="100" zoomScalePageLayoutView="130" workbookViewId="0">
      <selection activeCell="H71" sqref="H71"/>
    </sheetView>
  </sheetViews>
  <sheetFormatPr defaultColWidth="8.83203125" defaultRowHeight="24" x14ac:dyDescent="0.8"/>
  <cols>
    <col min="1" max="1" width="3" style="32" customWidth="1"/>
    <col min="2" max="2" width="14.9140625" style="32" customWidth="1"/>
    <col min="3" max="3" width="29.75" style="32" customWidth="1"/>
    <col min="4" max="14" width="4.08203125" style="32" customWidth="1"/>
    <col min="15" max="16384" width="8.83203125" style="32"/>
  </cols>
  <sheetData>
    <row r="5" spans="1:16" s="83" customFormat="1" ht="29.25" customHeight="1" x14ac:dyDescent="0.8">
      <c r="A5" s="312" t="s">
        <v>346</v>
      </c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2"/>
      <c r="M5" s="312"/>
      <c r="N5" s="312"/>
    </row>
    <row r="6" spans="1:16" s="83" customFormat="1" ht="24" customHeight="1" x14ac:dyDescent="0.8">
      <c r="A6" s="313" t="s">
        <v>47</v>
      </c>
      <c r="B6" s="313"/>
      <c r="C6" s="313"/>
      <c r="D6" s="313"/>
      <c r="E6" s="313"/>
      <c r="F6" s="313"/>
      <c r="G6" s="313"/>
      <c r="H6" s="313"/>
      <c r="I6" s="313"/>
      <c r="J6" s="313"/>
      <c r="K6" s="313"/>
      <c r="L6" s="313"/>
      <c r="M6" s="313"/>
      <c r="N6" s="313"/>
    </row>
    <row r="7" spans="1:16" s="1" customFormat="1" ht="27" customHeight="1" x14ac:dyDescent="0.3">
      <c r="A7" s="331" t="s">
        <v>212</v>
      </c>
      <c r="B7" s="331"/>
      <c r="C7" s="331"/>
      <c r="D7" s="331"/>
      <c r="E7" s="331"/>
      <c r="F7" s="331"/>
      <c r="G7" s="331"/>
      <c r="H7" s="331"/>
      <c r="I7" s="331"/>
      <c r="J7" s="331"/>
      <c r="K7" s="331"/>
      <c r="L7" s="331"/>
      <c r="M7" s="331"/>
      <c r="N7" s="331"/>
    </row>
    <row r="8" spans="1:16" s="84" customFormat="1" ht="19.5" customHeight="1" x14ac:dyDescent="0.3">
      <c r="A8" s="332" t="s">
        <v>213</v>
      </c>
      <c r="B8" s="332"/>
      <c r="C8" s="332"/>
      <c r="D8" s="332"/>
      <c r="E8" s="332"/>
      <c r="F8" s="332"/>
      <c r="G8" s="332"/>
      <c r="H8" s="332"/>
      <c r="I8" s="332"/>
      <c r="J8" s="332"/>
      <c r="K8" s="332"/>
      <c r="L8" s="332"/>
      <c r="M8" s="332"/>
      <c r="N8" s="332"/>
      <c r="P8" s="85" t="s">
        <v>214</v>
      </c>
    </row>
    <row r="9" spans="1:16" s="84" customFormat="1" ht="23.25" customHeight="1" x14ac:dyDescent="0.3">
      <c r="A9" s="330" t="s">
        <v>215</v>
      </c>
      <c r="B9" s="330"/>
      <c r="C9" s="330"/>
      <c r="D9" s="330"/>
      <c r="E9" s="330"/>
      <c r="F9" s="330"/>
      <c r="G9" s="330"/>
      <c r="H9" s="330"/>
      <c r="I9" s="330"/>
      <c r="J9" s="330"/>
      <c r="K9" s="330"/>
      <c r="L9" s="330"/>
      <c r="M9" s="330"/>
      <c r="N9" s="330"/>
    </row>
    <row r="10" spans="1:16" s="84" customFormat="1" ht="30.75" customHeight="1" x14ac:dyDescent="0.3">
      <c r="A10" s="330" t="s">
        <v>285</v>
      </c>
      <c r="B10" s="330"/>
      <c r="C10" s="330"/>
      <c r="D10" s="330"/>
      <c r="E10" s="330"/>
      <c r="F10" s="330"/>
      <c r="G10" s="330"/>
      <c r="H10" s="330"/>
      <c r="I10" s="330"/>
      <c r="J10" s="330"/>
      <c r="K10" s="330"/>
      <c r="L10" s="330"/>
      <c r="M10" s="330"/>
      <c r="N10" s="330"/>
    </row>
    <row r="11" spans="1:16" s="89" customFormat="1" ht="18.75" customHeight="1" x14ac:dyDescent="0.8">
      <c r="A11" s="86"/>
      <c r="B11" s="87" t="s">
        <v>347</v>
      </c>
      <c r="C11" s="88"/>
      <c r="G11" s="90" t="s">
        <v>216</v>
      </c>
      <c r="H11" s="90"/>
      <c r="I11" s="90"/>
      <c r="J11" s="319">
        <f>M104</f>
        <v>86</v>
      </c>
      <c r="K11" s="319"/>
      <c r="L11" s="320" t="s">
        <v>217</v>
      </c>
      <c r="M11" s="320"/>
    </row>
    <row r="12" spans="1:16" s="89" customFormat="1" ht="8.25" customHeight="1" x14ac:dyDescent="0.8">
      <c r="A12" s="86"/>
      <c r="B12" s="88"/>
      <c r="C12" s="88"/>
      <c r="D12" s="90"/>
      <c r="E12" s="90"/>
      <c r="F12" s="90"/>
      <c r="H12" s="92"/>
      <c r="I12" s="92"/>
      <c r="K12" s="88"/>
    </row>
    <row r="13" spans="1:16" ht="38.25" customHeight="1" x14ac:dyDescent="0.8">
      <c r="A13" s="321" t="s">
        <v>2</v>
      </c>
      <c r="B13" s="322"/>
      <c r="C13" s="322"/>
      <c r="D13" s="93" t="s">
        <v>3</v>
      </c>
      <c r="E13" s="93" t="s">
        <v>4</v>
      </c>
      <c r="F13" s="93" t="s">
        <v>5</v>
      </c>
      <c r="G13" s="94" t="s">
        <v>348</v>
      </c>
      <c r="H13" s="95" t="s">
        <v>349</v>
      </c>
      <c r="I13" s="96" t="s">
        <v>350</v>
      </c>
      <c r="J13" s="94" t="s">
        <v>351</v>
      </c>
      <c r="K13" s="95" t="s">
        <v>352</v>
      </c>
      <c r="L13" s="96"/>
      <c r="M13" s="97" t="s">
        <v>15</v>
      </c>
    </row>
    <row r="14" spans="1:16" ht="25" customHeight="1" x14ac:dyDescent="0.8">
      <c r="A14" s="98" t="s">
        <v>218</v>
      </c>
      <c r="B14" s="99" t="s">
        <v>219</v>
      </c>
      <c r="C14" s="100"/>
      <c r="D14" s="101"/>
      <c r="E14" s="101"/>
      <c r="F14" s="102"/>
      <c r="G14" s="103"/>
      <c r="H14" s="104"/>
      <c r="I14" s="105"/>
      <c r="J14" s="103"/>
      <c r="K14" s="104"/>
      <c r="L14" s="105"/>
      <c r="M14" s="106"/>
    </row>
    <row r="15" spans="1:16" ht="25" customHeight="1" x14ac:dyDescent="0.8">
      <c r="A15" s="207" t="s">
        <v>220</v>
      </c>
      <c r="B15" s="323" t="s">
        <v>221</v>
      </c>
      <c r="C15" s="323"/>
      <c r="D15" s="323"/>
      <c r="E15" s="323"/>
      <c r="F15" s="108"/>
      <c r="G15" s="109"/>
      <c r="H15" s="110"/>
      <c r="I15" s="111"/>
      <c r="J15" s="109"/>
      <c r="K15" s="110"/>
      <c r="L15" s="111"/>
      <c r="M15" s="112"/>
    </row>
    <row r="16" spans="1:16" ht="25" customHeight="1" x14ac:dyDescent="0.8">
      <c r="A16" s="107"/>
      <c r="B16" s="324" t="s">
        <v>222</v>
      </c>
      <c r="C16" s="325"/>
      <c r="D16" s="325"/>
      <c r="E16" s="325"/>
      <c r="F16" s="326"/>
      <c r="G16" s="109"/>
      <c r="H16" s="110"/>
      <c r="I16" s="111"/>
      <c r="J16" s="109"/>
      <c r="K16" s="110"/>
      <c r="L16" s="111"/>
      <c r="M16" s="112"/>
    </row>
    <row r="17" spans="1:14" ht="25" customHeight="1" x14ac:dyDescent="0.8">
      <c r="A17" s="107"/>
      <c r="B17" s="113" t="s">
        <v>122</v>
      </c>
      <c r="C17" s="114" t="s">
        <v>185</v>
      </c>
      <c r="D17" s="113">
        <v>3</v>
      </c>
      <c r="E17" s="113">
        <v>0</v>
      </c>
      <c r="F17" s="113">
        <v>3</v>
      </c>
      <c r="G17" s="109">
        <v>3</v>
      </c>
      <c r="H17" s="110"/>
      <c r="I17" s="111"/>
      <c r="J17" s="109"/>
      <c r="K17" s="110"/>
      <c r="L17" s="111"/>
      <c r="M17" s="112">
        <f t="shared" ref="M17:M23" si="0">SUM(G17:L17)</f>
        <v>3</v>
      </c>
    </row>
    <row r="18" spans="1:14" ht="25" customHeight="1" x14ac:dyDescent="0.8">
      <c r="A18" s="107"/>
      <c r="B18" s="115"/>
      <c r="C18" s="116"/>
      <c r="D18" s="117"/>
      <c r="E18" s="117"/>
      <c r="F18" s="117"/>
      <c r="G18" s="109"/>
      <c r="H18" s="110"/>
      <c r="I18" s="111"/>
      <c r="J18" s="109"/>
      <c r="K18" s="110"/>
      <c r="L18" s="111"/>
      <c r="M18" s="112"/>
    </row>
    <row r="19" spans="1:14" ht="25" customHeight="1" x14ac:dyDescent="0.9">
      <c r="A19" s="107"/>
      <c r="B19" s="115"/>
      <c r="C19" s="116"/>
      <c r="D19" s="117"/>
      <c r="E19" s="117"/>
      <c r="F19" s="117"/>
      <c r="G19" s="109"/>
      <c r="H19" s="110"/>
      <c r="I19" s="111"/>
      <c r="J19" s="109"/>
      <c r="K19" s="110"/>
      <c r="L19" s="111"/>
      <c r="M19" s="112"/>
      <c r="N19" s="118">
        <f>SUM(M17:M19)</f>
        <v>3</v>
      </c>
    </row>
    <row r="20" spans="1:14" ht="25" customHeight="1" x14ac:dyDescent="0.8">
      <c r="A20" s="107"/>
      <c r="B20" s="324" t="s">
        <v>223</v>
      </c>
      <c r="C20" s="325"/>
      <c r="D20" s="325"/>
      <c r="E20" s="326"/>
      <c r="F20" s="117"/>
      <c r="G20" s="109"/>
      <c r="H20" s="110"/>
      <c r="I20" s="111"/>
      <c r="J20" s="109"/>
      <c r="K20" s="110"/>
      <c r="L20" s="111"/>
      <c r="M20" s="114"/>
    </row>
    <row r="21" spans="1:14" ht="25" customHeight="1" x14ac:dyDescent="0.8">
      <c r="A21" s="107"/>
      <c r="B21" s="113" t="s">
        <v>102</v>
      </c>
      <c r="C21" s="114" t="s">
        <v>69</v>
      </c>
      <c r="D21" s="113">
        <v>2</v>
      </c>
      <c r="E21" s="113">
        <v>2</v>
      </c>
      <c r="F21" s="113">
        <v>3</v>
      </c>
      <c r="G21" s="109">
        <v>3</v>
      </c>
      <c r="H21" s="110"/>
      <c r="I21" s="111"/>
      <c r="J21" s="109"/>
      <c r="K21" s="110"/>
      <c r="L21" s="111"/>
      <c r="M21" s="112">
        <f t="shared" si="0"/>
        <v>3</v>
      </c>
    </row>
    <row r="22" spans="1:14" ht="25" customHeight="1" x14ac:dyDescent="0.8">
      <c r="A22" s="107"/>
      <c r="B22" s="113" t="s">
        <v>123</v>
      </c>
      <c r="C22" s="114" t="s">
        <v>70</v>
      </c>
      <c r="D22" s="113">
        <v>0</v>
      </c>
      <c r="E22" s="113">
        <v>2</v>
      </c>
      <c r="F22" s="113">
        <v>1</v>
      </c>
      <c r="G22" s="109"/>
      <c r="H22" s="110">
        <v>1</v>
      </c>
      <c r="I22" s="111"/>
      <c r="J22" s="109"/>
      <c r="K22" s="110"/>
      <c r="L22" s="111"/>
      <c r="M22" s="112">
        <f t="shared" si="0"/>
        <v>1</v>
      </c>
    </row>
    <row r="23" spans="1:14" ht="25" customHeight="1" x14ac:dyDescent="0.8">
      <c r="A23" s="107"/>
      <c r="B23" s="113" t="s">
        <v>124</v>
      </c>
      <c r="C23" s="114" t="s">
        <v>224</v>
      </c>
      <c r="D23" s="113">
        <v>1</v>
      </c>
      <c r="E23" s="113">
        <v>2</v>
      </c>
      <c r="F23" s="113">
        <v>2</v>
      </c>
      <c r="G23" s="109"/>
      <c r="H23" s="110"/>
      <c r="I23" s="111"/>
      <c r="J23" s="109">
        <v>2</v>
      </c>
      <c r="K23" s="110"/>
      <c r="L23" s="111"/>
      <c r="M23" s="112">
        <f t="shared" si="0"/>
        <v>2</v>
      </c>
    </row>
    <row r="24" spans="1:14" ht="25" customHeight="1" x14ac:dyDescent="0.8">
      <c r="A24" s="107"/>
      <c r="B24" s="119"/>
      <c r="C24" s="120"/>
      <c r="D24" s="119"/>
      <c r="E24" s="119"/>
      <c r="F24" s="119"/>
      <c r="G24" s="109"/>
      <c r="H24" s="110"/>
      <c r="I24" s="111"/>
      <c r="J24" s="109"/>
      <c r="K24" s="110"/>
      <c r="L24" s="111"/>
      <c r="M24" s="112"/>
    </row>
    <row r="25" spans="1:14" ht="25" customHeight="1" x14ac:dyDescent="0.9">
      <c r="A25" s="107"/>
      <c r="B25" s="121"/>
      <c r="C25" s="122"/>
      <c r="D25" s="123"/>
      <c r="E25" s="123"/>
      <c r="F25" s="123"/>
      <c r="G25" s="109"/>
      <c r="H25" s="110"/>
      <c r="I25" s="111"/>
      <c r="J25" s="109"/>
      <c r="K25" s="110"/>
      <c r="L25" s="111"/>
      <c r="M25" s="112"/>
      <c r="N25" s="118">
        <f>SUM(M21:M25)</f>
        <v>6</v>
      </c>
    </row>
    <row r="26" spans="1:14" ht="25" customHeight="1" thickBot="1" x14ac:dyDescent="0.95">
      <c r="A26" s="107"/>
      <c r="B26" s="121"/>
      <c r="C26" s="122"/>
      <c r="D26" s="123"/>
      <c r="E26" s="123"/>
      <c r="F26" s="123"/>
      <c r="G26" s="109"/>
      <c r="H26" s="110"/>
      <c r="I26" s="111"/>
      <c r="J26" s="109"/>
      <c r="K26" s="110"/>
      <c r="L26" s="111"/>
      <c r="M26" s="124"/>
      <c r="N26" s="125">
        <f>SUM(M16:M25)</f>
        <v>9</v>
      </c>
    </row>
    <row r="27" spans="1:14" ht="25" customHeight="1" thickTop="1" x14ac:dyDescent="0.8">
      <c r="A27" s="207" t="s">
        <v>225</v>
      </c>
      <c r="B27" s="323" t="s">
        <v>226</v>
      </c>
      <c r="C27" s="323"/>
      <c r="D27" s="323"/>
      <c r="E27" s="323"/>
      <c r="F27" s="108"/>
      <c r="G27" s="109"/>
      <c r="H27" s="110"/>
      <c r="I27" s="111"/>
      <c r="J27" s="109"/>
      <c r="K27" s="110"/>
      <c r="L27" s="111"/>
      <c r="M27" s="114"/>
    </row>
    <row r="28" spans="1:14" ht="25" customHeight="1" x14ac:dyDescent="0.8">
      <c r="A28" s="107"/>
      <c r="B28" s="327" t="s">
        <v>227</v>
      </c>
      <c r="C28" s="328"/>
      <c r="D28" s="328"/>
      <c r="E28" s="329"/>
      <c r="F28" s="117"/>
      <c r="G28" s="109"/>
      <c r="H28" s="110"/>
      <c r="I28" s="111"/>
      <c r="J28" s="109"/>
      <c r="K28" s="110"/>
      <c r="L28" s="111"/>
      <c r="M28" s="114"/>
    </row>
    <row r="29" spans="1:14" ht="25" customHeight="1" x14ac:dyDescent="0.8">
      <c r="A29" s="107"/>
      <c r="B29" s="126" t="s">
        <v>105</v>
      </c>
      <c r="C29" s="127" t="s">
        <v>334</v>
      </c>
      <c r="D29" s="119">
        <v>2</v>
      </c>
      <c r="E29" s="119">
        <v>2</v>
      </c>
      <c r="F29" s="119">
        <v>3</v>
      </c>
      <c r="G29" s="109">
        <v>3</v>
      </c>
      <c r="H29" s="110"/>
      <c r="I29" s="111"/>
      <c r="J29" s="109"/>
      <c r="K29" s="110"/>
      <c r="L29" s="111"/>
      <c r="M29" s="112">
        <f t="shared" ref="M29:M33" si="1">SUM(G29:L29)</f>
        <v>3</v>
      </c>
    </row>
    <row r="30" spans="1:14" ht="25" customHeight="1" x14ac:dyDescent="0.9">
      <c r="A30" s="107"/>
      <c r="B30" s="121"/>
      <c r="C30" s="122"/>
      <c r="D30" s="123"/>
      <c r="E30" s="123"/>
      <c r="F30" s="123"/>
      <c r="G30" s="109"/>
      <c r="H30" s="110"/>
      <c r="I30" s="111"/>
      <c r="J30" s="109"/>
      <c r="K30" s="110"/>
      <c r="L30" s="111"/>
      <c r="M30" s="112"/>
      <c r="N30" s="118">
        <f>SUM(M29:M30)</f>
        <v>3</v>
      </c>
    </row>
    <row r="31" spans="1:14" ht="25" customHeight="1" x14ac:dyDescent="0.8">
      <c r="A31" s="107"/>
      <c r="B31" s="327" t="s">
        <v>228</v>
      </c>
      <c r="C31" s="328"/>
      <c r="D31" s="328"/>
      <c r="E31" s="329"/>
      <c r="F31" s="123"/>
      <c r="G31" s="109"/>
      <c r="H31" s="110"/>
      <c r="I31" s="111"/>
      <c r="J31" s="109"/>
      <c r="K31" s="110"/>
      <c r="L31" s="111"/>
      <c r="M31" s="114"/>
    </row>
    <row r="32" spans="1:14" ht="25" customHeight="1" x14ac:dyDescent="0.8">
      <c r="A32" s="107"/>
      <c r="B32" s="113" t="s">
        <v>103</v>
      </c>
      <c r="C32" s="114" t="s">
        <v>91</v>
      </c>
      <c r="D32" s="113">
        <v>3</v>
      </c>
      <c r="E32" s="113">
        <v>0</v>
      </c>
      <c r="F32" s="113">
        <v>3</v>
      </c>
      <c r="G32" s="109">
        <v>3</v>
      </c>
      <c r="H32" s="110"/>
      <c r="I32" s="111"/>
      <c r="J32" s="109"/>
      <c r="K32" s="110"/>
      <c r="L32" s="111"/>
      <c r="M32" s="112">
        <f t="shared" si="1"/>
        <v>3</v>
      </c>
    </row>
    <row r="33" spans="1:14" ht="25" customHeight="1" x14ac:dyDescent="0.9">
      <c r="A33" s="107"/>
      <c r="B33" s="73" t="s">
        <v>147</v>
      </c>
      <c r="C33" s="72" t="s">
        <v>92</v>
      </c>
      <c r="D33" s="63">
        <v>3</v>
      </c>
      <c r="E33" s="63">
        <v>0</v>
      </c>
      <c r="F33" s="63">
        <v>3</v>
      </c>
      <c r="G33" s="109"/>
      <c r="H33" s="110">
        <v>3</v>
      </c>
      <c r="I33" s="111"/>
      <c r="J33" s="109"/>
      <c r="K33" s="110"/>
      <c r="L33" s="111"/>
      <c r="M33" s="112">
        <f t="shared" si="1"/>
        <v>3</v>
      </c>
      <c r="N33" s="118">
        <f>SUM(M32:M33)</f>
        <v>6</v>
      </c>
    </row>
    <row r="34" spans="1:14" ht="25" customHeight="1" thickBot="1" x14ac:dyDescent="0.95">
      <c r="A34" s="107"/>
      <c r="B34" s="128"/>
      <c r="C34" s="129"/>
      <c r="D34" s="128"/>
      <c r="E34" s="128"/>
      <c r="F34" s="128"/>
      <c r="G34" s="109"/>
      <c r="H34" s="110"/>
      <c r="I34" s="111"/>
      <c r="J34" s="109"/>
      <c r="K34" s="110"/>
      <c r="L34" s="111"/>
      <c r="M34" s="124"/>
      <c r="N34" s="125">
        <f>SUM(N29:N33)</f>
        <v>9</v>
      </c>
    </row>
    <row r="35" spans="1:14" ht="25" customHeight="1" thickTop="1" x14ac:dyDescent="0.8">
      <c r="A35" s="207" t="s">
        <v>229</v>
      </c>
      <c r="B35" s="130" t="s">
        <v>230</v>
      </c>
      <c r="C35" s="130"/>
      <c r="D35" s="130"/>
      <c r="E35" s="130"/>
      <c r="F35" s="108"/>
      <c r="G35" s="109"/>
      <c r="H35" s="110"/>
      <c r="I35" s="111"/>
      <c r="J35" s="109"/>
      <c r="K35" s="110"/>
      <c r="L35" s="111"/>
      <c r="M35" s="114"/>
    </row>
    <row r="36" spans="1:14" ht="25" customHeight="1" x14ac:dyDescent="0.8">
      <c r="A36" s="107"/>
      <c r="B36" s="327" t="s">
        <v>231</v>
      </c>
      <c r="C36" s="328"/>
      <c r="D36" s="328"/>
      <c r="E36" s="329"/>
      <c r="F36" s="117"/>
      <c r="G36" s="109"/>
      <c r="H36" s="110"/>
      <c r="I36" s="111"/>
      <c r="J36" s="109"/>
      <c r="K36" s="110"/>
      <c r="L36" s="111"/>
      <c r="M36" s="114"/>
    </row>
    <row r="37" spans="1:14" ht="25" customHeight="1" x14ac:dyDescent="0.8">
      <c r="A37" s="107"/>
      <c r="B37" s="113" t="s">
        <v>125</v>
      </c>
      <c r="C37" s="114" t="s">
        <v>211</v>
      </c>
      <c r="D37" s="113">
        <v>3</v>
      </c>
      <c r="E37" s="113">
        <v>0</v>
      </c>
      <c r="F37" s="113">
        <v>3</v>
      </c>
      <c r="G37" s="109">
        <v>3</v>
      </c>
      <c r="H37" s="110"/>
      <c r="I37" s="111"/>
      <c r="J37" s="109"/>
      <c r="K37" s="110"/>
      <c r="L37" s="111"/>
      <c r="M37" s="112">
        <f t="shared" ref="M37" si="2">SUM(G37:L37)</f>
        <v>3</v>
      </c>
    </row>
    <row r="38" spans="1:14" ht="25" customHeight="1" x14ac:dyDescent="0.9">
      <c r="A38" s="107"/>
      <c r="B38" s="131"/>
      <c r="C38" s="132"/>
      <c r="D38" s="131"/>
      <c r="E38" s="131"/>
      <c r="F38" s="131"/>
      <c r="G38" s="109"/>
      <c r="H38" s="110"/>
      <c r="I38" s="111"/>
      <c r="J38" s="109"/>
      <c r="K38" s="110"/>
      <c r="L38" s="111"/>
      <c r="M38" s="112"/>
      <c r="N38" s="118">
        <f>SUM(M37:M38)</f>
        <v>3</v>
      </c>
    </row>
    <row r="39" spans="1:14" ht="25" customHeight="1" x14ac:dyDescent="0.8">
      <c r="A39" s="107"/>
      <c r="B39" s="327" t="s">
        <v>232</v>
      </c>
      <c r="C39" s="328"/>
      <c r="D39" s="328"/>
      <c r="E39" s="329"/>
      <c r="F39" s="117"/>
      <c r="G39" s="109"/>
      <c r="H39" s="110"/>
      <c r="I39" s="111"/>
      <c r="J39" s="109"/>
      <c r="K39" s="110"/>
      <c r="L39" s="111"/>
      <c r="M39" s="114"/>
    </row>
    <row r="40" spans="1:14" ht="25" customHeight="1" x14ac:dyDescent="0.8">
      <c r="A40" s="107"/>
      <c r="B40" s="113" t="s">
        <v>244</v>
      </c>
      <c r="C40" s="114" t="s">
        <v>72</v>
      </c>
      <c r="D40" s="113">
        <v>2</v>
      </c>
      <c r="E40" s="113">
        <v>0</v>
      </c>
      <c r="F40" s="113">
        <v>2</v>
      </c>
      <c r="G40" s="109">
        <v>2</v>
      </c>
      <c r="H40" s="110"/>
      <c r="I40" s="111"/>
      <c r="J40" s="109"/>
      <c r="K40" s="110"/>
      <c r="L40" s="111"/>
      <c r="M40" s="112">
        <f t="shared" ref="M40:M41" si="3">SUM(G40:L40)</f>
        <v>2</v>
      </c>
    </row>
    <row r="41" spans="1:14" ht="25" customHeight="1" x14ac:dyDescent="0.8">
      <c r="A41" s="107"/>
      <c r="B41" s="131" t="s">
        <v>126</v>
      </c>
      <c r="C41" s="132" t="s">
        <v>93</v>
      </c>
      <c r="D41" s="131">
        <v>0</v>
      </c>
      <c r="E41" s="131">
        <v>2</v>
      </c>
      <c r="F41" s="131">
        <v>1</v>
      </c>
      <c r="G41" s="109"/>
      <c r="H41" s="110">
        <v>1</v>
      </c>
      <c r="I41" s="111"/>
      <c r="J41" s="109"/>
      <c r="K41" s="110"/>
      <c r="L41" s="111"/>
      <c r="M41" s="112">
        <f t="shared" si="3"/>
        <v>1</v>
      </c>
    </row>
    <row r="42" spans="1:14" ht="25" customHeight="1" x14ac:dyDescent="0.9">
      <c r="A42" s="107"/>
      <c r="B42" s="119"/>
      <c r="C42" s="120"/>
      <c r="D42" s="119"/>
      <c r="E42" s="119"/>
      <c r="F42" s="119"/>
      <c r="G42" s="109"/>
      <c r="H42" s="110"/>
      <c r="I42" s="111"/>
      <c r="J42" s="109"/>
      <c r="K42" s="110"/>
      <c r="L42" s="111"/>
      <c r="M42" s="112"/>
      <c r="N42" s="118">
        <f>SUM(M40:M42)</f>
        <v>3</v>
      </c>
    </row>
    <row r="43" spans="1:14" ht="25" customHeight="1" thickBot="1" x14ac:dyDescent="0.95">
      <c r="A43" s="107"/>
      <c r="B43" s="133"/>
      <c r="C43" s="133"/>
      <c r="D43" s="124"/>
      <c r="E43" s="124"/>
      <c r="F43" s="108"/>
      <c r="G43" s="109"/>
      <c r="H43" s="110"/>
      <c r="I43" s="111"/>
      <c r="J43" s="109"/>
      <c r="K43" s="110"/>
      <c r="L43" s="111"/>
      <c r="M43" s="124"/>
      <c r="N43" s="125">
        <f>SUM(M36:M42)</f>
        <v>6</v>
      </c>
    </row>
    <row r="44" spans="1:14" ht="25" customHeight="1" thickTop="1" thickBot="1" x14ac:dyDescent="0.85">
      <c r="A44" s="134"/>
      <c r="B44" s="135"/>
      <c r="C44" s="136"/>
      <c r="D44" s="135"/>
      <c r="E44" s="135"/>
      <c r="F44" s="137"/>
      <c r="G44" s="138"/>
      <c r="H44" s="138"/>
      <c r="I44" s="138"/>
      <c r="J44" s="138"/>
      <c r="K44" s="138"/>
      <c r="L44" s="138"/>
      <c r="M44" s="139"/>
      <c r="N44" s="140">
        <f>SUM(N43,N34,N26)</f>
        <v>24</v>
      </c>
    </row>
    <row r="45" spans="1:14" s="6" customFormat="1" ht="25" customHeight="1" thickTop="1" x14ac:dyDescent="0.3">
      <c r="A45" s="141" t="s">
        <v>233</v>
      </c>
      <c r="B45" s="142" t="s">
        <v>234</v>
      </c>
      <c r="C45" s="143"/>
      <c r="D45" s="144"/>
      <c r="E45" s="144"/>
      <c r="F45" s="145"/>
      <c r="G45" s="146"/>
      <c r="H45" s="147"/>
      <c r="I45" s="148"/>
      <c r="J45" s="146"/>
      <c r="K45" s="147"/>
      <c r="L45" s="148"/>
      <c r="M45" s="149"/>
    </row>
    <row r="46" spans="1:14" s="6" customFormat="1" ht="25" customHeight="1" x14ac:dyDescent="0.3">
      <c r="A46" s="206" t="s">
        <v>235</v>
      </c>
      <c r="B46" s="150"/>
      <c r="C46" s="150"/>
      <c r="D46" s="124"/>
      <c r="E46" s="124"/>
      <c r="F46" s="108"/>
      <c r="G46" s="109"/>
      <c r="H46" s="110"/>
      <c r="I46" s="111"/>
      <c r="J46" s="109"/>
      <c r="K46" s="110"/>
      <c r="L46" s="111"/>
      <c r="M46" s="112"/>
    </row>
    <row r="47" spans="1:14" s="156" customFormat="1" ht="25" customHeight="1" x14ac:dyDescent="0.3">
      <c r="A47" s="151"/>
      <c r="B47" s="63" t="s">
        <v>106</v>
      </c>
      <c r="C47" s="66" t="s">
        <v>19</v>
      </c>
      <c r="D47" s="113">
        <v>3</v>
      </c>
      <c r="E47" s="113">
        <v>0</v>
      </c>
      <c r="F47" s="113">
        <v>3</v>
      </c>
      <c r="G47" s="152"/>
      <c r="H47" s="153"/>
      <c r="I47" s="154"/>
      <c r="J47" s="152">
        <v>3</v>
      </c>
      <c r="K47" s="153"/>
      <c r="L47" s="154"/>
      <c r="M47" s="155">
        <f>SUM(G47:L47)</f>
        <v>3</v>
      </c>
    </row>
    <row r="48" spans="1:14" s="156" customFormat="1" ht="25" customHeight="1" x14ac:dyDescent="0.8">
      <c r="A48" s="151"/>
      <c r="B48" s="64" t="s">
        <v>108</v>
      </c>
      <c r="C48" s="65" t="s">
        <v>210</v>
      </c>
      <c r="D48" s="113">
        <v>2</v>
      </c>
      <c r="E48" s="113">
        <v>2</v>
      </c>
      <c r="F48" s="113">
        <v>3</v>
      </c>
      <c r="G48" s="152"/>
      <c r="H48" s="153">
        <v>3</v>
      </c>
      <c r="I48" s="154"/>
      <c r="J48" s="152"/>
      <c r="K48" s="153"/>
      <c r="L48" s="154"/>
      <c r="M48" s="155">
        <f t="shared" ref="M48:M52" si="4">SUM(G48:L48)</f>
        <v>3</v>
      </c>
    </row>
    <row r="49" spans="1:14" s="156" customFormat="1" ht="25" customHeight="1" x14ac:dyDescent="0.3">
      <c r="A49" s="151"/>
      <c r="B49" s="63" t="s">
        <v>107</v>
      </c>
      <c r="C49" s="62" t="s">
        <v>52</v>
      </c>
      <c r="D49" s="113">
        <v>1</v>
      </c>
      <c r="E49" s="113">
        <v>0</v>
      </c>
      <c r="F49" s="113">
        <v>1</v>
      </c>
      <c r="G49" s="152"/>
      <c r="H49" s="153"/>
      <c r="I49" s="154"/>
      <c r="J49" s="152"/>
      <c r="K49" s="153">
        <v>1</v>
      </c>
      <c r="L49" s="154"/>
      <c r="M49" s="155">
        <f t="shared" si="4"/>
        <v>1</v>
      </c>
    </row>
    <row r="50" spans="1:14" s="156" customFormat="1" ht="25" customHeight="1" x14ac:dyDescent="0.3">
      <c r="A50" s="151"/>
      <c r="B50" s="63" t="s">
        <v>109</v>
      </c>
      <c r="C50" s="66" t="s">
        <v>335</v>
      </c>
      <c r="D50" s="119">
        <v>2</v>
      </c>
      <c r="E50" s="119">
        <v>2</v>
      </c>
      <c r="F50" s="119">
        <v>3</v>
      </c>
      <c r="G50" s="152"/>
      <c r="H50" s="153"/>
      <c r="I50" s="154"/>
      <c r="J50" s="152"/>
      <c r="K50" s="153">
        <v>3</v>
      </c>
      <c r="L50" s="154"/>
      <c r="M50" s="155">
        <f t="shared" si="4"/>
        <v>3</v>
      </c>
    </row>
    <row r="51" spans="1:14" s="156" customFormat="1" ht="25" customHeight="1" x14ac:dyDescent="0.3">
      <c r="A51" s="151"/>
      <c r="B51" s="61" t="s">
        <v>246</v>
      </c>
      <c r="C51" s="62" t="s">
        <v>336</v>
      </c>
      <c r="D51" s="119">
        <v>1</v>
      </c>
      <c r="E51" s="119">
        <v>2</v>
      </c>
      <c r="F51" s="119">
        <v>2</v>
      </c>
      <c r="G51" s="152"/>
      <c r="H51" s="153"/>
      <c r="I51" s="154"/>
      <c r="J51" s="152">
        <v>2</v>
      </c>
      <c r="K51" s="153"/>
      <c r="L51" s="154"/>
      <c r="M51" s="155">
        <f t="shared" si="4"/>
        <v>2</v>
      </c>
    </row>
    <row r="52" spans="1:14" s="156" customFormat="1" ht="25" customHeight="1" x14ac:dyDescent="0.3">
      <c r="A52" s="151"/>
      <c r="B52" s="63" t="s">
        <v>127</v>
      </c>
      <c r="C52" s="62" t="s">
        <v>20</v>
      </c>
      <c r="D52" s="159">
        <v>3</v>
      </c>
      <c r="E52" s="159">
        <v>0</v>
      </c>
      <c r="F52" s="159">
        <v>3</v>
      </c>
      <c r="G52" s="152"/>
      <c r="H52" s="153">
        <v>3</v>
      </c>
      <c r="I52" s="154"/>
      <c r="J52" s="152"/>
      <c r="K52" s="153"/>
      <c r="L52" s="154"/>
      <c r="M52" s="155">
        <f t="shared" si="4"/>
        <v>3</v>
      </c>
    </row>
    <row r="53" spans="1:14" s="156" customFormat="1" ht="25" customHeight="1" x14ac:dyDescent="0.3">
      <c r="A53" s="151"/>
      <c r="B53" s="157"/>
      <c r="C53" s="158"/>
      <c r="D53" s="159"/>
      <c r="E53" s="159"/>
      <c r="F53" s="159"/>
      <c r="G53" s="152"/>
      <c r="H53" s="153"/>
      <c r="I53" s="154"/>
      <c r="J53" s="152"/>
      <c r="K53" s="153"/>
      <c r="L53" s="154"/>
      <c r="M53" s="155"/>
    </row>
    <row r="54" spans="1:14" s="156" customFormat="1" ht="25" customHeight="1" thickBot="1" x14ac:dyDescent="0.35">
      <c r="A54" s="151"/>
      <c r="B54" s="160"/>
      <c r="C54" s="161"/>
      <c r="D54" s="162"/>
      <c r="E54" s="162"/>
      <c r="F54" s="162"/>
      <c r="G54" s="152"/>
      <c r="H54" s="153"/>
      <c r="I54" s="154"/>
      <c r="J54" s="152"/>
      <c r="K54" s="153"/>
      <c r="L54" s="154"/>
      <c r="M54" s="163"/>
      <c r="N54" s="164">
        <f>SUM(M47:M54)</f>
        <v>15</v>
      </c>
    </row>
    <row r="55" spans="1:14" s="6" customFormat="1" ht="25" customHeight="1" thickTop="1" x14ac:dyDescent="0.3">
      <c r="A55" s="206" t="s">
        <v>236</v>
      </c>
      <c r="B55" s="130"/>
      <c r="C55" s="130"/>
      <c r="D55" s="124"/>
      <c r="E55" s="124"/>
      <c r="F55" s="108"/>
      <c r="G55" s="109"/>
      <c r="H55" s="110"/>
      <c r="I55" s="111"/>
      <c r="J55" s="109"/>
      <c r="K55" s="110"/>
      <c r="L55" s="111"/>
      <c r="M55" s="112"/>
    </row>
    <row r="56" spans="1:14" s="156" customFormat="1" ht="25" customHeight="1" x14ac:dyDescent="0.3">
      <c r="A56" s="151"/>
      <c r="B56" s="63" t="s">
        <v>110</v>
      </c>
      <c r="C56" s="290" t="s">
        <v>48</v>
      </c>
      <c r="D56" s="63">
        <v>2</v>
      </c>
      <c r="E56" s="63">
        <v>3</v>
      </c>
      <c r="F56" s="63">
        <v>3</v>
      </c>
      <c r="G56" s="152"/>
      <c r="H56" s="153"/>
      <c r="I56" s="154"/>
      <c r="J56" s="152">
        <v>3</v>
      </c>
      <c r="K56" s="153"/>
      <c r="L56" s="154"/>
      <c r="M56" s="155">
        <f t="shared" ref="M56:M62" si="5">SUM(G56:L56)</f>
        <v>3</v>
      </c>
    </row>
    <row r="57" spans="1:14" s="156" customFormat="1" ht="25" customHeight="1" x14ac:dyDescent="0.3">
      <c r="A57" s="151"/>
      <c r="B57" s="63" t="s">
        <v>111</v>
      </c>
      <c r="C57" s="66" t="s">
        <v>8</v>
      </c>
      <c r="D57" s="63">
        <v>3</v>
      </c>
      <c r="E57" s="63">
        <v>0</v>
      </c>
      <c r="F57" s="63">
        <v>3</v>
      </c>
      <c r="G57" s="152">
        <v>3</v>
      </c>
      <c r="H57" s="153"/>
      <c r="I57" s="154"/>
      <c r="J57" s="152"/>
      <c r="K57" s="153"/>
      <c r="L57" s="154"/>
      <c r="M57" s="155">
        <f t="shared" si="5"/>
        <v>3</v>
      </c>
    </row>
    <row r="58" spans="1:14" s="156" customFormat="1" ht="25" customHeight="1" x14ac:dyDescent="0.3">
      <c r="A58" s="151"/>
      <c r="B58" s="73" t="s">
        <v>131</v>
      </c>
      <c r="C58" s="74" t="s">
        <v>31</v>
      </c>
      <c r="D58" s="73">
        <v>2</v>
      </c>
      <c r="E58" s="73">
        <v>2</v>
      </c>
      <c r="F58" s="73">
        <v>3</v>
      </c>
      <c r="G58" s="152"/>
      <c r="H58" s="153">
        <v>3</v>
      </c>
      <c r="I58" s="154"/>
      <c r="J58" s="152"/>
      <c r="K58" s="153"/>
      <c r="L58" s="154"/>
      <c r="M58" s="155">
        <f t="shared" si="5"/>
        <v>3</v>
      </c>
    </row>
    <row r="59" spans="1:14" s="156" customFormat="1" ht="25" customHeight="1" x14ac:dyDescent="0.3">
      <c r="A59" s="151"/>
      <c r="B59" s="63" t="s">
        <v>118</v>
      </c>
      <c r="C59" s="66" t="s">
        <v>51</v>
      </c>
      <c r="D59" s="70">
        <v>2</v>
      </c>
      <c r="E59" s="70">
        <v>3</v>
      </c>
      <c r="F59" s="70">
        <v>3</v>
      </c>
      <c r="G59" s="152"/>
      <c r="H59" s="153">
        <v>3</v>
      </c>
      <c r="I59" s="154"/>
      <c r="J59" s="152"/>
      <c r="K59" s="153"/>
      <c r="L59" s="154"/>
      <c r="M59" s="155">
        <f t="shared" si="5"/>
        <v>3</v>
      </c>
    </row>
    <row r="60" spans="1:14" s="156" customFormat="1" ht="25" customHeight="1" x14ac:dyDescent="0.3">
      <c r="A60" s="151"/>
      <c r="B60" s="61" t="s">
        <v>128</v>
      </c>
      <c r="C60" s="62" t="s">
        <v>50</v>
      </c>
      <c r="D60" s="63">
        <v>3</v>
      </c>
      <c r="E60" s="63">
        <v>0</v>
      </c>
      <c r="F60" s="63">
        <v>3</v>
      </c>
      <c r="G60" s="152"/>
      <c r="H60" s="153"/>
      <c r="I60" s="154"/>
      <c r="J60" s="152">
        <v>3</v>
      </c>
      <c r="K60" s="153"/>
      <c r="L60" s="154"/>
      <c r="M60" s="155">
        <f t="shared" si="5"/>
        <v>3</v>
      </c>
    </row>
    <row r="61" spans="1:14" s="156" customFormat="1" ht="25" customHeight="1" x14ac:dyDescent="0.3">
      <c r="A61" s="151"/>
      <c r="B61" s="63" t="s">
        <v>129</v>
      </c>
      <c r="C61" s="66" t="s">
        <v>36</v>
      </c>
      <c r="D61" s="63">
        <v>3</v>
      </c>
      <c r="E61" s="63">
        <v>0</v>
      </c>
      <c r="F61" s="63">
        <v>3</v>
      </c>
      <c r="G61" s="152"/>
      <c r="H61" s="153"/>
      <c r="I61" s="154"/>
      <c r="J61" s="152"/>
      <c r="K61" s="153">
        <v>3</v>
      </c>
      <c r="L61" s="154"/>
      <c r="M61" s="155">
        <f t="shared" si="5"/>
        <v>3</v>
      </c>
    </row>
    <row r="62" spans="1:14" s="156" customFormat="1" ht="25" customHeight="1" x14ac:dyDescent="0.8">
      <c r="A62" s="151"/>
      <c r="B62" s="61" t="s">
        <v>130</v>
      </c>
      <c r="C62" s="74" t="s">
        <v>9</v>
      </c>
      <c r="D62" s="64">
        <v>2</v>
      </c>
      <c r="E62" s="64">
        <v>2</v>
      </c>
      <c r="F62" s="64">
        <v>3</v>
      </c>
      <c r="G62" s="152"/>
      <c r="H62" s="153"/>
      <c r="I62" s="154"/>
      <c r="J62" s="152">
        <v>3</v>
      </c>
      <c r="K62" s="153"/>
      <c r="L62" s="154"/>
      <c r="M62" s="155">
        <f t="shared" si="5"/>
        <v>3</v>
      </c>
    </row>
    <row r="63" spans="1:14" s="156" customFormat="1" ht="25" customHeight="1" x14ac:dyDescent="0.3">
      <c r="A63" s="151"/>
      <c r="B63" s="119"/>
      <c r="C63" s="120"/>
      <c r="D63" s="119"/>
      <c r="E63" s="119"/>
      <c r="F63" s="119"/>
      <c r="G63" s="152"/>
      <c r="H63" s="153"/>
      <c r="I63" s="154"/>
      <c r="J63" s="152"/>
      <c r="K63" s="153"/>
      <c r="L63" s="154"/>
      <c r="M63" s="155"/>
    </row>
    <row r="64" spans="1:14" s="156" customFormat="1" ht="25" customHeight="1" x14ac:dyDescent="0.3">
      <c r="A64" s="151"/>
      <c r="B64" s="113"/>
      <c r="C64" s="114"/>
      <c r="D64" s="113"/>
      <c r="E64" s="113"/>
      <c r="F64" s="113"/>
      <c r="G64" s="152"/>
      <c r="H64" s="153"/>
      <c r="I64" s="154"/>
      <c r="J64" s="152"/>
      <c r="K64" s="153"/>
      <c r="L64" s="154"/>
      <c r="M64" s="155"/>
    </row>
    <row r="65" spans="1:14" s="156" customFormat="1" ht="25" customHeight="1" x14ac:dyDescent="0.3">
      <c r="A65" s="151"/>
      <c r="B65" s="157"/>
      <c r="C65" s="158"/>
      <c r="D65" s="159"/>
      <c r="E65" s="159"/>
      <c r="F65" s="159"/>
      <c r="G65" s="152"/>
      <c r="H65" s="153"/>
      <c r="I65" s="154"/>
      <c r="J65" s="152"/>
      <c r="K65" s="153"/>
      <c r="L65" s="154"/>
      <c r="M65" s="155"/>
    </row>
    <row r="66" spans="1:14" s="156" customFormat="1" ht="25" customHeight="1" x14ac:dyDescent="0.3">
      <c r="A66" s="151"/>
      <c r="B66" s="157"/>
      <c r="C66" s="158"/>
      <c r="D66" s="159"/>
      <c r="E66" s="159"/>
      <c r="F66" s="159"/>
      <c r="G66" s="152"/>
      <c r="H66" s="153"/>
      <c r="I66" s="154"/>
      <c r="J66" s="152"/>
      <c r="K66" s="153"/>
      <c r="L66" s="154"/>
      <c r="M66" s="155"/>
    </row>
    <row r="67" spans="1:14" s="156" customFormat="1" ht="25" customHeight="1" x14ac:dyDescent="0.3">
      <c r="A67" s="151"/>
      <c r="B67" s="157"/>
      <c r="C67" s="158"/>
      <c r="D67" s="159"/>
      <c r="E67" s="159"/>
      <c r="F67" s="159"/>
      <c r="G67" s="152"/>
      <c r="H67" s="153"/>
      <c r="I67" s="154"/>
      <c r="J67" s="152"/>
      <c r="K67" s="153"/>
      <c r="L67" s="154"/>
      <c r="M67" s="155"/>
    </row>
    <row r="68" spans="1:14" s="156" customFormat="1" ht="25" customHeight="1" thickBot="1" x14ac:dyDescent="0.35">
      <c r="A68" s="151"/>
      <c r="B68" s="165"/>
      <c r="C68" s="166"/>
      <c r="D68" s="165"/>
      <c r="E68" s="165"/>
      <c r="F68" s="165"/>
      <c r="G68" s="152"/>
      <c r="H68" s="153"/>
      <c r="I68" s="154"/>
      <c r="J68" s="152"/>
      <c r="K68" s="153"/>
      <c r="L68" s="154"/>
      <c r="M68" s="163"/>
      <c r="N68" s="164">
        <f>SUM(M56:M68)</f>
        <v>21</v>
      </c>
    </row>
    <row r="69" spans="1:14" s="6" customFormat="1" ht="25" customHeight="1" thickTop="1" x14ac:dyDescent="0.3">
      <c r="A69" s="206" t="s">
        <v>237</v>
      </c>
      <c r="B69" s="130"/>
      <c r="C69" s="130"/>
      <c r="D69" s="124"/>
      <c r="E69" s="124"/>
      <c r="F69" s="108"/>
      <c r="G69" s="109"/>
      <c r="H69" s="110"/>
      <c r="I69" s="111"/>
      <c r="J69" s="109"/>
      <c r="K69" s="110"/>
      <c r="L69" s="111"/>
      <c r="M69" s="112"/>
    </row>
    <row r="70" spans="1:14" s="156" customFormat="1" ht="25" customHeight="1" x14ac:dyDescent="0.3">
      <c r="A70" s="151"/>
      <c r="B70" s="63" t="s">
        <v>148</v>
      </c>
      <c r="C70" s="209" t="s">
        <v>53</v>
      </c>
      <c r="D70" s="63">
        <v>2</v>
      </c>
      <c r="E70" s="63">
        <v>3</v>
      </c>
      <c r="F70" s="63">
        <v>3</v>
      </c>
      <c r="G70" s="152"/>
      <c r="H70" s="153">
        <v>3</v>
      </c>
      <c r="I70" s="154"/>
      <c r="J70" s="152"/>
      <c r="K70" s="153"/>
      <c r="L70" s="154"/>
      <c r="M70" s="167">
        <f t="shared" ref="M70:M73" si="6">SUM(G70:L70)</f>
        <v>3</v>
      </c>
    </row>
    <row r="71" spans="1:14" s="156" customFormat="1" ht="25" customHeight="1" x14ac:dyDescent="0.3">
      <c r="A71" s="151"/>
      <c r="B71" s="73" t="s">
        <v>146</v>
      </c>
      <c r="C71" s="74" t="s">
        <v>55</v>
      </c>
      <c r="D71" s="73">
        <v>2</v>
      </c>
      <c r="E71" s="73">
        <v>3</v>
      </c>
      <c r="F71" s="73">
        <v>3</v>
      </c>
      <c r="G71" s="152">
        <v>3</v>
      </c>
      <c r="H71" s="153"/>
      <c r="I71" s="154"/>
      <c r="J71" s="152"/>
      <c r="K71" s="153"/>
      <c r="L71" s="154"/>
      <c r="M71" s="167">
        <f t="shared" si="6"/>
        <v>3</v>
      </c>
    </row>
    <row r="72" spans="1:14" s="156" customFormat="1" ht="25" customHeight="1" x14ac:dyDescent="0.3">
      <c r="A72" s="151"/>
      <c r="B72" s="63" t="s">
        <v>145</v>
      </c>
      <c r="C72" s="66" t="s">
        <v>33</v>
      </c>
      <c r="D72" s="63">
        <v>2</v>
      </c>
      <c r="E72" s="63">
        <v>3</v>
      </c>
      <c r="F72" s="63">
        <v>3</v>
      </c>
      <c r="G72" s="152">
        <v>3</v>
      </c>
      <c r="H72" s="153"/>
      <c r="I72" s="154"/>
      <c r="J72" s="152"/>
      <c r="K72" s="153"/>
      <c r="L72" s="154"/>
      <c r="M72" s="167">
        <f t="shared" si="6"/>
        <v>3</v>
      </c>
    </row>
    <row r="73" spans="1:14" s="156" customFormat="1" ht="25" customHeight="1" x14ac:dyDescent="0.3">
      <c r="A73" s="151"/>
      <c r="B73" s="63" t="s">
        <v>144</v>
      </c>
      <c r="C73" s="66" t="s">
        <v>310</v>
      </c>
      <c r="D73" s="63">
        <v>2</v>
      </c>
      <c r="E73" s="63">
        <v>3</v>
      </c>
      <c r="F73" s="63">
        <v>3</v>
      </c>
      <c r="G73" s="152"/>
      <c r="H73" s="153"/>
      <c r="I73" s="154"/>
      <c r="J73" s="152">
        <v>3</v>
      </c>
      <c r="K73" s="153"/>
      <c r="L73" s="154"/>
      <c r="M73" s="167">
        <f t="shared" si="6"/>
        <v>3</v>
      </c>
    </row>
    <row r="74" spans="1:14" s="156" customFormat="1" ht="25" customHeight="1" x14ac:dyDescent="0.3">
      <c r="A74" s="151"/>
      <c r="B74" s="157"/>
      <c r="C74" s="158"/>
      <c r="D74" s="159"/>
      <c r="E74" s="159"/>
      <c r="F74" s="159"/>
      <c r="G74" s="152"/>
      <c r="H74" s="153"/>
      <c r="I74" s="154"/>
      <c r="J74" s="152"/>
      <c r="K74" s="153"/>
      <c r="L74" s="154"/>
      <c r="M74" s="155"/>
    </row>
    <row r="75" spans="1:14" s="156" customFormat="1" ht="25" customHeight="1" x14ac:dyDescent="0.3">
      <c r="A75" s="151"/>
      <c r="B75" s="157"/>
      <c r="C75" s="158"/>
      <c r="D75" s="159"/>
      <c r="E75" s="159"/>
      <c r="F75" s="159"/>
      <c r="G75" s="152"/>
      <c r="H75" s="153"/>
      <c r="I75" s="154"/>
      <c r="J75" s="152"/>
      <c r="K75" s="153"/>
      <c r="L75" s="154"/>
      <c r="M75" s="155"/>
    </row>
    <row r="76" spans="1:14" s="156" customFormat="1" ht="25" customHeight="1" thickBot="1" x14ac:dyDescent="0.35">
      <c r="A76" s="151"/>
      <c r="B76" s="165"/>
      <c r="C76" s="166"/>
      <c r="D76" s="165"/>
      <c r="E76" s="165"/>
      <c r="F76" s="165"/>
      <c r="G76" s="152"/>
      <c r="H76" s="153"/>
      <c r="I76" s="154"/>
      <c r="J76" s="152"/>
      <c r="K76" s="153"/>
      <c r="L76" s="154"/>
      <c r="M76" s="155"/>
      <c r="N76" s="164">
        <f>SUM(M70:M76)</f>
        <v>12</v>
      </c>
    </row>
    <row r="77" spans="1:14" s="6" customFormat="1" ht="25" customHeight="1" thickTop="1" x14ac:dyDescent="0.3">
      <c r="A77" s="206" t="s">
        <v>238</v>
      </c>
      <c r="B77" s="150"/>
      <c r="C77" s="150"/>
      <c r="D77" s="124"/>
      <c r="E77" s="124"/>
      <c r="F77" s="108"/>
      <c r="G77" s="109"/>
      <c r="H77" s="110"/>
      <c r="I77" s="111"/>
      <c r="J77" s="109"/>
      <c r="K77" s="110"/>
      <c r="L77" s="111"/>
      <c r="M77" s="155"/>
    </row>
    <row r="78" spans="1:14" s="156" customFormat="1" ht="25" customHeight="1" x14ac:dyDescent="0.3">
      <c r="A78" s="151"/>
      <c r="B78" s="63" t="s">
        <v>60</v>
      </c>
      <c r="C78" s="66" t="s">
        <v>296</v>
      </c>
      <c r="D78" s="168">
        <v>0</v>
      </c>
      <c r="E78" s="168">
        <v>20</v>
      </c>
      <c r="F78" s="168">
        <v>4</v>
      </c>
      <c r="G78" s="152"/>
      <c r="H78" s="153"/>
      <c r="I78" s="154">
        <v>4</v>
      </c>
      <c r="J78" s="152"/>
      <c r="K78" s="153"/>
      <c r="L78" s="154"/>
      <c r="M78" s="155">
        <f>SUM(G78:L78)</f>
        <v>4</v>
      </c>
      <c r="N78" s="6"/>
    </row>
    <row r="79" spans="1:14" s="156" customFormat="1" ht="25" customHeight="1" x14ac:dyDescent="0.3">
      <c r="A79" s="151"/>
      <c r="B79" s="63"/>
      <c r="C79" s="66"/>
      <c r="D79" s="119"/>
      <c r="E79" s="119"/>
      <c r="F79" s="119"/>
      <c r="G79" s="152"/>
      <c r="H79" s="153"/>
      <c r="I79" s="154"/>
      <c r="J79" s="152"/>
      <c r="K79" s="153"/>
      <c r="L79" s="154"/>
      <c r="M79" s="155"/>
      <c r="N79" s="6"/>
    </row>
    <row r="80" spans="1:14" s="156" customFormat="1" ht="25" customHeight="1" thickBot="1" x14ac:dyDescent="0.35">
      <c r="A80" s="151"/>
      <c r="B80" s="63"/>
      <c r="C80" s="66"/>
      <c r="D80" s="119"/>
      <c r="E80" s="119"/>
      <c r="F80" s="119"/>
      <c r="G80" s="152"/>
      <c r="H80" s="153"/>
      <c r="I80" s="154"/>
      <c r="J80" s="152"/>
      <c r="K80" s="153"/>
      <c r="L80" s="154"/>
      <c r="M80" s="155"/>
      <c r="N80" s="169">
        <f>SUM(M78:M80)</f>
        <v>4</v>
      </c>
    </row>
    <row r="81" spans="1:14" s="156" customFormat="1" ht="25" customHeight="1" thickTop="1" x14ac:dyDescent="0.3">
      <c r="A81" s="206" t="s">
        <v>239</v>
      </c>
      <c r="B81" s="130"/>
      <c r="C81" s="130"/>
      <c r="D81" s="124"/>
      <c r="E81" s="124"/>
      <c r="F81" s="108"/>
      <c r="G81" s="109"/>
      <c r="H81" s="110"/>
      <c r="I81" s="111"/>
      <c r="J81" s="109"/>
      <c r="K81" s="110"/>
      <c r="L81" s="111"/>
      <c r="M81" s="155"/>
    </row>
    <row r="82" spans="1:14" s="6" customFormat="1" ht="25" customHeight="1" x14ac:dyDescent="0.3">
      <c r="A82" s="151"/>
      <c r="B82" s="63" t="s">
        <v>142</v>
      </c>
      <c r="C82" s="66" t="s">
        <v>249</v>
      </c>
      <c r="D82" s="168">
        <v>0</v>
      </c>
      <c r="E82" s="168">
        <v>4</v>
      </c>
      <c r="F82" s="168">
        <v>4</v>
      </c>
      <c r="G82" s="152"/>
      <c r="H82" s="153"/>
      <c r="I82" s="154"/>
      <c r="J82" s="152"/>
      <c r="K82" s="153">
        <v>4</v>
      </c>
      <c r="L82" s="154"/>
      <c r="M82" s="155">
        <f>SUM(G82:L82)</f>
        <v>4</v>
      </c>
    </row>
    <row r="83" spans="1:14" s="6" customFormat="1" ht="25" customHeight="1" x14ac:dyDescent="0.3">
      <c r="A83" s="151"/>
      <c r="B83" s="63"/>
      <c r="C83" s="66"/>
      <c r="D83" s="119"/>
      <c r="E83" s="119"/>
      <c r="F83" s="119"/>
      <c r="G83" s="152"/>
      <c r="H83" s="153"/>
      <c r="I83" s="154"/>
      <c r="J83" s="152"/>
      <c r="K83" s="153"/>
      <c r="L83" s="154"/>
      <c r="M83" s="155"/>
    </row>
    <row r="84" spans="1:14" ht="25" customHeight="1" thickBot="1" x14ac:dyDescent="0.85">
      <c r="A84" s="151"/>
      <c r="B84" s="63"/>
      <c r="C84" s="66"/>
      <c r="D84" s="119"/>
      <c r="E84" s="119"/>
      <c r="F84" s="119"/>
      <c r="G84" s="152"/>
      <c r="H84" s="153"/>
      <c r="I84" s="154"/>
      <c r="J84" s="152"/>
      <c r="K84" s="153"/>
      <c r="L84" s="154"/>
      <c r="M84" s="155"/>
      <c r="N84" s="169">
        <f>SUM(M82:M84)</f>
        <v>4</v>
      </c>
    </row>
    <row r="85" spans="1:14" ht="25" customHeight="1" thickTop="1" x14ac:dyDescent="0.8">
      <c r="A85" s="170" t="s">
        <v>240</v>
      </c>
      <c r="B85" s="171"/>
      <c r="C85" s="172"/>
      <c r="D85" s="173"/>
      <c r="E85" s="173"/>
      <c r="F85" s="174"/>
      <c r="G85" s="109"/>
      <c r="H85" s="110"/>
      <c r="I85" s="111"/>
      <c r="J85" s="109"/>
      <c r="K85" s="110"/>
      <c r="L85" s="111"/>
      <c r="M85" s="149"/>
    </row>
    <row r="86" spans="1:14" ht="25" customHeight="1" x14ac:dyDescent="0.8">
      <c r="A86" s="175"/>
      <c r="B86" s="73" t="s">
        <v>141</v>
      </c>
      <c r="C86" s="74" t="s">
        <v>54</v>
      </c>
      <c r="D86" s="73">
        <v>2</v>
      </c>
      <c r="E86" s="73">
        <v>3</v>
      </c>
      <c r="F86" s="73">
        <v>3</v>
      </c>
      <c r="G86" s="109"/>
      <c r="H86" s="110"/>
      <c r="I86" s="111"/>
      <c r="J86" s="109">
        <v>3</v>
      </c>
      <c r="K86" s="110"/>
      <c r="L86" s="111"/>
      <c r="M86" s="176">
        <f>SUM(G86:L86)</f>
        <v>3</v>
      </c>
    </row>
    <row r="87" spans="1:14" ht="25" customHeight="1" x14ac:dyDescent="0.8">
      <c r="A87" s="175"/>
      <c r="B87" s="73" t="s">
        <v>143</v>
      </c>
      <c r="C87" s="74" t="s">
        <v>56</v>
      </c>
      <c r="D87" s="73">
        <v>2</v>
      </c>
      <c r="E87" s="73">
        <v>3</v>
      </c>
      <c r="F87" s="73">
        <v>3</v>
      </c>
      <c r="G87" s="109"/>
      <c r="H87" s="110"/>
      <c r="I87" s="111"/>
      <c r="J87" s="109"/>
      <c r="K87" s="110">
        <v>3</v>
      </c>
      <c r="L87" s="111"/>
      <c r="M87" s="176">
        <f t="shared" ref="M87" si="7">SUM(G87:L87)</f>
        <v>3</v>
      </c>
    </row>
    <row r="88" spans="1:14" ht="25" customHeight="1" x14ac:dyDescent="0.8">
      <c r="A88" s="175"/>
      <c r="B88" s="131"/>
      <c r="C88" s="177"/>
      <c r="D88" s="131"/>
      <c r="E88" s="131"/>
      <c r="F88" s="131"/>
      <c r="G88" s="109"/>
      <c r="H88" s="110"/>
      <c r="I88" s="111"/>
      <c r="J88" s="109"/>
      <c r="K88" s="110"/>
      <c r="L88" s="111"/>
      <c r="M88" s="176"/>
    </row>
    <row r="89" spans="1:14" ht="25" customHeight="1" x14ac:dyDescent="0.8">
      <c r="A89" s="175"/>
      <c r="B89" s="178"/>
      <c r="C89" s="179"/>
      <c r="D89" s="180"/>
      <c r="E89" s="180"/>
      <c r="F89" s="180"/>
      <c r="G89" s="109"/>
      <c r="H89" s="110"/>
      <c r="I89" s="111"/>
      <c r="J89" s="109"/>
      <c r="K89" s="110"/>
      <c r="L89" s="111"/>
      <c r="M89" s="176"/>
    </row>
    <row r="90" spans="1:14" ht="25" customHeight="1" x14ac:dyDescent="0.8">
      <c r="A90" s="175"/>
      <c r="B90" s="38"/>
      <c r="C90" s="41"/>
      <c r="D90" s="38"/>
      <c r="E90" s="38"/>
      <c r="F90" s="38"/>
      <c r="G90" s="109"/>
      <c r="H90" s="110"/>
      <c r="I90" s="111"/>
      <c r="J90" s="109"/>
      <c r="K90" s="110"/>
      <c r="L90" s="111"/>
      <c r="M90" s="176"/>
    </row>
    <row r="91" spans="1:14" ht="25" customHeight="1" x14ac:dyDescent="0.8">
      <c r="A91" s="175"/>
      <c r="B91" s="38"/>
      <c r="C91" s="41"/>
      <c r="D91" s="38"/>
      <c r="E91" s="38"/>
      <c r="F91" s="38"/>
      <c r="G91" s="109"/>
      <c r="H91" s="110"/>
      <c r="I91" s="111"/>
      <c r="J91" s="109"/>
      <c r="K91" s="110"/>
      <c r="L91" s="111"/>
      <c r="M91" s="176"/>
    </row>
    <row r="92" spans="1:14" ht="25" customHeight="1" x14ac:dyDescent="0.8">
      <c r="A92" s="175"/>
      <c r="B92" s="181"/>
      <c r="C92" s="158"/>
      <c r="D92" s="182"/>
      <c r="E92" s="182"/>
      <c r="F92" s="182"/>
      <c r="G92" s="109"/>
      <c r="H92" s="110"/>
      <c r="I92" s="111"/>
      <c r="J92" s="109"/>
      <c r="K92" s="110"/>
      <c r="L92" s="111"/>
      <c r="M92" s="176"/>
    </row>
    <row r="93" spans="1:14" ht="25" customHeight="1" thickBot="1" x14ac:dyDescent="0.85">
      <c r="A93" s="175"/>
      <c r="B93" s="183"/>
      <c r="C93" s="173"/>
      <c r="D93" s="173"/>
      <c r="E93" s="173"/>
      <c r="F93" s="174"/>
      <c r="G93" s="109"/>
      <c r="H93" s="110"/>
      <c r="I93" s="111"/>
      <c r="J93" s="109"/>
      <c r="K93" s="110"/>
      <c r="L93" s="111"/>
      <c r="M93" s="176"/>
      <c r="N93" s="169">
        <f>SUM(M86:M92)</f>
        <v>6</v>
      </c>
    </row>
    <row r="94" spans="1:14" ht="25" customHeight="1" thickTop="1" thickBot="1" x14ac:dyDescent="0.85">
      <c r="A94" s="184"/>
      <c r="B94" s="185"/>
      <c r="C94" s="186"/>
      <c r="D94" s="185"/>
      <c r="E94" s="185"/>
      <c r="F94" s="187"/>
      <c r="G94" s="188"/>
      <c r="H94" s="188"/>
      <c r="I94" s="188"/>
      <c r="J94" s="188"/>
      <c r="K94" s="188"/>
      <c r="L94" s="188"/>
      <c r="M94" s="188"/>
      <c r="N94" s="189">
        <f>SUM(M86:M92)</f>
        <v>6</v>
      </c>
    </row>
    <row r="95" spans="1:14" ht="25" customHeight="1" thickTop="1" x14ac:dyDescent="0.8">
      <c r="A95" s="170" t="s">
        <v>241</v>
      </c>
      <c r="B95" s="171"/>
      <c r="C95" s="172"/>
      <c r="D95" s="173"/>
      <c r="E95" s="173"/>
      <c r="F95" s="174"/>
      <c r="G95" s="109"/>
      <c r="H95" s="110"/>
      <c r="I95" s="111"/>
      <c r="J95" s="109"/>
      <c r="K95" s="110"/>
      <c r="L95" s="111"/>
      <c r="M95" s="190"/>
    </row>
    <row r="96" spans="1:14" ht="25" customHeight="1" x14ac:dyDescent="0.8">
      <c r="A96" s="175"/>
      <c r="B96" s="73" t="s">
        <v>100</v>
      </c>
      <c r="C96" s="191" t="s">
        <v>101</v>
      </c>
      <c r="D96" s="24">
        <v>0</v>
      </c>
      <c r="E96" s="24">
        <v>2</v>
      </c>
      <c r="F96" s="24">
        <v>0</v>
      </c>
      <c r="G96" s="109">
        <v>0</v>
      </c>
      <c r="H96" s="110"/>
      <c r="I96" s="111"/>
      <c r="J96" s="109"/>
      <c r="K96" s="110"/>
      <c r="L96" s="111"/>
      <c r="M96" s="190"/>
    </row>
    <row r="97" spans="1:14" ht="25" customHeight="1" x14ac:dyDescent="0.8">
      <c r="A97" s="175"/>
      <c r="B97" s="73" t="s">
        <v>99</v>
      </c>
      <c r="C97" s="191" t="s">
        <v>22</v>
      </c>
      <c r="D97" s="192">
        <v>0</v>
      </c>
      <c r="E97" s="192">
        <v>2</v>
      </c>
      <c r="F97" s="192">
        <v>0</v>
      </c>
      <c r="G97" s="109"/>
      <c r="H97" s="110">
        <v>0</v>
      </c>
      <c r="I97" s="111"/>
      <c r="J97" s="109"/>
      <c r="K97" s="110"/>
      <c r="L97" s="111"/>
      <c r="M97" s="190"/>
    </row>
    <row r="98" spans="1:14" ht="25" customHeight="1" x14ac:dyDescent="0.8">
      <c r="A98" s="175"/>
      <c r="B98" s="73" t="s">
        <v>98</v>
      </c>
      <c r="C98" s="191" t="s">
        <v>34</v>
      </c>
      <c r="D98" s="192">
        <v>0</v>
      </c>
      <c r="E98" s="192">
        <v>2</v>
      </c>
      <c r="F98" s="192">
        <v>0</v>
      </c>
      <c r="G98" s="109"/>
      <c r="H98" s="110"/>
      <c r="I98" s="111"/>
      <c r="J98" s="109">
        <v>0</v>
      </c>
      <c r="K98" s="110"/>
      <c r="L98" s="111"/>
      <c r="M98" s="190"/>
    </row>
    <row r="99" spans="1:14" ht="25" customHeight="1" x14ac:dyDescent="0.8">
      <c r="A99" s="175"/>
      <c r="B99" s="73" t="s">
        <v>97</v>
      </c>
      <c r="C99" s="74" t="s">
        <v>37</v>
      </c>
      <c r="D99" s="73">
        <v>0</v>
      </c>
      <c r="E99" s="73">
        <v>2</v>
      </c>
      <c r="F99" s="73">
        <v>0</v>
      </c>
      <c r="G99" s="109"/>
      <c r="H99" s="110"/>
      <c r="I99" s="111"/>
      <c r="J99" s="109"/>
      <c r="K99" s="110">
        <v>0</v>
      </c>
      <c r="L99" s="111"/>
      <c r="M99" s="190"/>
    </row>
    <row r="100" spans="1:14" ht="25" customHeight="1" x14ac:dyDescent="0.8">
      <c r="A100" s="175"/>
      <c r="B100" s="192"/>
      <c r="C100" s="191"/>
      <c r="D100" s="192"/>
      <c r="E100" s="192"/>
      <c r="F100" s="192"/>
      <c r="G100" s="109"/>
      <c r="H100" s="110"/>
      <c r="I100" s="111"/>
      <c r="J100" s="109"/>
      <c r="K100" s="110"/>
      <c r="L100" s="111"/>
      <c r="M100" s="190"/>
    </row>
    <row r="101" spans="1:14" ht="25" customHeight="1" x14ac:dyDescent="0.8">
      <c r="A101" s="175"/>
      <c r="B101" s="192"/>
      <c r="C101" s="191"/>
      <c r="D101" s="192"/>
      <c r="E101" s="192"/>
      <c r="F101" s="192"/>
      <c r="G101" s="109"/>
      <c r="H101" s="110"/>
      <c r="I101" s="111"/>
      <c r="J101" s="109"/>
      <c r="K101" s="110"/>
      <c r="L101" s="111"/>
      <c r="M101" s="190"/>
    </row>
    <row r="102" spans="1:14" ht="25" customHeight="1" x14ac:dyDescent="0.8">
      <c r="A102" s="175"/>
      <c r="B102" s="183"/>
      <c r="C102" s="173"/>
      <c r="D102" s="173"/>
      <c r="E102" s="173"/>
      <c r="F102" s="174"/>
      <c r="G102" s="109"/>
      <c r="H102" s="110"/>
      <c r="I102" s="111"/>
      <c r="J102" s="109"/>
      <c r="K102" s="110"/>
      <c r="L102" s="111"/>
      <c r="M102" s="190"/>
    </row>
    <row r="103" spans="1:14" ht="25" customHeight="1" thickBot="1" x14ac:dyDescent="0.85">
      <c r="A103" s="193"/>
      <c r="B103" s="194"/>
      <c r="C103" s="194"/>
      <c r="D103" s="194"/>
      <c r="E103" s="194"/>
      <c r="F103" s="195"/>
      <c r="G103" s="196"/>
      <c r="H103" s="197"/>
      <c r="I103" s="198"/>
      <c r="J103" s="196"/>
      <c r="K103" s="197"/>
      <c r="L103" s="198"/>
      <c r="M103" s="199"/>
    </row>
    <row r="104" spans="1:14" ht="36" customHeight="1" thickTop="1" thickBot="1" x14ac:dyDescent="0.85">
      <c r="A104" s="317" t="s">
        <v>242</v>
      </c>
      <c r="B104" s="318"/>
      <c r="C104" s="318"/>
      <c r="D104" s="200"/>
      <c r="E104" s="200"/>
      <c r="F104" s="201"/>
      <c r="G104" s="202">
        <f t="shared" ref="G104:M104" si="8">SUM(G14:G103)</f>
        <v>26</v>
      </c>
      <c r="H104" s="203">
        <f t="shared" si="8"/>
        <v>20</v>
      </c>
      <c r="I104" s="204">
        <f t="shared" si="8"/>
        <v>4</v>
      </c>
      <c r="J104" s="202">
        <f t="shared" si="8"/>
        <v>22</v>
      </c>
      <c r="K104" s="203">
        <f t="shared" si="8"/>
        <v>14</v>
      </c>
      <c r="L104" s="204"/>
      <c r="M104" s="202">
        <f t="shared" si="8"/>
        <v>86</v>
      </c>
      <c r="N104" s="205">
        <f>N94+N84+N44</f>
        <v>34</v>
      </c>
    </row>
    <row r="105" spans="1:14" ht="24.5" thickTop="1" x14ac:dyDescent="0.8"/>
  </sheetData>
  <mergeCells count="18">
    <mergeCell ref="A10:N10"/>
    <mergeCell ref="A5:N5"/>
    <mergeCell ref="A6:N6"/>
    <mergeCell ref="A7:N7"/>
    <mergeCell ref="A8:N8"/>
    <mergeCell ref="A9:N9"/>
    <mergeCell ref="A104:C104"/>
    <mergeCell ref="J11:K11"/>
    <mergeCell ref="L11:M11"/>
    <mergeCell ref="A13:C13"/>
    <mergeCell ref="B15:E15"/>
    <mergeCell ref="B16:F16"/>
    <mergeCell ref="B20:E20"/>
    <mergeCell ref="B27:E27"/>
    <mergeCell ref="B28:E28"/>
    <mergeCell ref="B31:E31"/>
    <mergeCell ref="B36:E36"/>
    <mergeCell ref="B39:E39"/>
  </mergeCells>
  <pageMargins left="1" right="0.2" top="0.25" bottom="0.14173228299999999" header="0.25" footer="0.25"/>
  <pageSetup paperSize="9" scale="91" fitToHeight="0" orientation="portrait" horizontalDpi="4294967293" verticalDpi="300" r:id="rId1"/>
  <headerFooter>
    <oddHeader>&amp;R&amp;P จาก &amp;N</oddHeader>
  </headerFooter>
  <rowBreaks count="4" manualBreakCount="4">
    <brk id="34" max="13" man="1"/>
    <brk id="54" max="13" man="1"/>
    <brk id="76" max="13" man="1"/>
    <brk id="94" max="1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M194"/>
  <sheetViews>
    <sheetView view="pageBreakPreview" zoomScale="85" zoomScaleNormal="120" zoomScaleSheetLayoutView="85" zoomScalePageLayoutView="112" workbookViewId="0">
      <selection activeCell="A190" sqref="A190:B190"/>
    </sheetView>
  </sheetViews>
  <sheetFormatPr defaultRowHeight="22" customHeight="1" x14ac:dyDescent="0.6"/>
  <cols>
    <col min="1" max="1" width="14.58203125" style="4" customWidth="1"/>
    <col min="2" max="2" width="48.5" style="4" customWidth="1"/>
    <col min="3" max="5" width="6.08203125" style="4" customWidth="1"/>
    <col min="6" max="255" width="8.58203125" style="4"/>
    <col min="256" max="257" width="6.58203125" style="4" customWidth="1"/>
    <col min="258" max="258" width="45.75" style="4" customWidth="1"/>
    <col min="259" max="261" width="7.08203125" style="4" customWidth="1"/>
    <col min="262" max="511" width="8.58203125" style="4"/>
    <col min="512" max="513" width="6.58203125" style="4" customWidth="1"/>
    <col min="514" max="514" width="45.75" style="4" customWidth="1"/>
    <col min="515" max="517" width="7.08203125" style="4" customWidth="1"/>
    <col min="518" max="767" width="8.58203125" style="4"/>
    <col min="768" max="769" width="6.58203125" style="4" customWidth="1"/>
    <col min="770" max="770" width="45.75" style="4" customWidth="1"/>
    <col min="771" max="773" width="7.08203125" style="4" customWidth="1"/>
    <col min="774" max="1023" width="8.58203125" style="4"/>
    <col min="1024" max="1025" width="6.58203125" style="4" customWidth="1"/>
    <col min="1026" max="1026" width="45.75" style="4" customWidth="1"/>
    <col min="1027" max="1029" width="7.08203125" style="4" customWidth="1"/>
    <col min="1030" max="1279" width="8.58203125" style="4"/>
    <col min="1280" max="1281" width="6.58203125" style="4" customWidth="1"/>
    <col min="1282" max="1282" width="45.75" style="4" customWidth="1"/>
    <col min="1283" max="1285" width="7.08203125" style="4" customWidth="1"/>
    <col min="1286" max="1535" width="8.58203125" style="4"/>
    <col min="1536" max="1537" width="6.58203125" style="4" customWidth="1"/>
    <col min="1538" max="1538" width="45.75" style="4" customWidth="1"/>
    <col min="1539" max="1541" width="7.08203125" style="4" customWidth="1"/>
    <col min="1542" max="1791" width="8.58203125" style="4"/>
    <col min="1792" max="1793" width="6.58203125" style="4" customWidth="1"/>
    <col min="1794" max="1794" width="45.75" style="4" customWidth="1"/>
    <col min="1795" max="1797" width="7.08203125" style="4" customWidth="1"/>
    <col min="1798" max="2047" width="8.58203125" style="4"/>
    <col min="2048" max="2049" width="6.58203125" style="4" customWidth="1"/>
    <col min="2050" max="2050" width="45.75" style="4" customWidth="1"/>
    <col min="2051" max="2053" width="7.08203125" style="4" customWidth="1"/>
    <col min="2054" max="2303" width="8.58203125" style="4"/>
    <col min="2304" max="2305" width="6.58203125" style="4" customWidth="1"/>
    <col min="2306" max="2306" width="45.75" style="4" customWidth="1"/>
    <col min="2307" max="2309" width="7.08203125" style="4" customWidth="1"/>
    <col min="2310" max="2559" width="8.58203125" style="4"/>
    <col min="2560" max="2561" width="6.58203125" style="4" customWidth="1"/>
    <col min="2562" max="2562" width="45.75" style="4" customWidth="1"/>
    <col min="2563" max="2565" width="7.08203125" style="4" customWidth="1"/>
    <col min="2566" max="2815" width="8.58203125" style="4"/>
    <col min="2816" max="2817" width="6.58203125" style="4" customWidth="1"/>
    <col min="2818" max="2818" width="45.75" style="4" customWidth="1"/>
    <col min="2819" max="2821" width="7.08203125" style="4" customWidth="1"/>
    <col min="2822" max="3071" width="8.58203125" style="4"/>
    <col min="3072" max="3073" width="6.58203125" style="4" customWidth="1"/>
    <col min="3074" max="3074" width="45.75" style="4" customWidth="1"/>
    <col min="3075" max="3077" width="7.08203125" style="4" customWidth="1"/>
    <col min="3078" max="3327" width="8.58203125" style="4"/>
    <col min="3328" max="3329" width="6.58203125" style="4" customWidth="1"/>
    <col min="3330" max="3330" width="45.75" style="4" customWidth="1"/>
    <col min="3331" max="3333" width="7.08203125" style="4" customWidth="1"/>
    <col min="3334" max="3583" width="8.58203125" style="4"/>
    <col min="3584" max="3585" width="6.58203125" style="4" customWidth="1"/>
    <col min="3586" max="3586" width="45.75" style="4" customWidth="1"/>
    <col min="3587" max="3589" width="7.08203125" style="4" customWidth="1"/>
    <col min="3590" max="3839" width="8.58203125" style="4"/>
    <col min="3840" max="3841" width="6.58203125" style="4" customWidth="1"/>
    <col min="3842" max="3842" width="45.75" style="4" customWidth="1"/>
    <col min="3843" max="3845" width="7.08203125" style="4" customWidth="1"/>
    <col min="3846" max="4095" width="8.58203125" style="4"/>
    <col min="4096" max="4097" width="6.58203125" style="4" customWidth="1"/>
    <col min="4098" max="4098" width="45.75" style="4" customWidth="1"/>
    <col min="4099" max="4101" width="7.08203125" style="4" customWidth="1"/>
    <col min="4102" max="4351" width="8.58203125" style="4"/>
    <col min="4352" max="4353" width="6.58203125" style="4" customWidth="1"/>
    <col min="4354" max="4354" width="45.75" style="4" customWidth="1"/>
    <col min="4355" max="4357" width="7.08203125" style="4" customWidth="1"/>
    <col min="4358" max="4607" width="8.58203125" style="4"/>
    <col min="4608" max="4609" width="6.58203125" style="4" customWidth="1"/>
    <col min="4610" max="4610" width="45.75" style="4" customWidth="1"/>
    <col min="4611" max="4613" width="7.08203125" style="4" customWidth="1"/>
    <col min="4614" max="4863" width="8.58203125" style="4"/>
    <col min="4864" max="4865" width="6.58203125" style="4" customWidth="1"/>
    <col min="4866" max="4866" width="45.75" style="4" customWidth="1"/>
    <col min="4867" max="4869" width="7.08203125" style="4" customWidth="1"/>
    <col min="4870" max="5119" width="8.58203125" style="4"/>
    <col min="5120" max="5121" width="6.58203125" style="4" customWidth="1"/>
    <col min="5122" max="5122" width="45.75" style="4" customWidth="1"/>
    <col min="5123" max="5125" width="7.08203125" style="4" customWidth="1"/>
    <col min="5126" max="5375" width="8.58203125" style="4"/>
    <col min="5376" max="5377" width="6.58203125" style="4" customWidth="1"/>
    <col min="5378" max="5378" width="45.75" style="4" customWidth="1"/>
    <col min="5379" max="5381" width="7.08203125" style="4" customWidth="1"/>
    <col min="5382" max="5631" width="8.58203125" style="4"/>
    <col min="5632" max="5633" width="6.58203125" style="4" customWidth="1"/>
    <col min="5634" max="5634" width="45.75" style="4" customWidth="1"/>
    <col min="5635" max="5637" width="7.08203125" style="4" customWidth="1"/>
    <col min="5638" max="5887" width="8.58203125" style="4"/>
    <col min="5888" max="5889" width="6.58203125" style="4" customWidth="1"/>
    <col min="5890" max="5890" width="45.75" style="4" customWidth="1"/>
    <col min="5891" max="5893" width="7.08203125" style="4" customWidth="1"/>
    <col min="5894" max="6143" width="8.58203125" style="4"/>
    <col min="6144" max="6145" width="6.58203125" style="4" customWidth="1"/>
    <col min="6146" max="6146" width="45.75" style="4" customWidth="1"/>
    <col min="6147" max="6149" width="7.08203125" style="4" customWidth="1"/>
    <col min="6150" max="6399" width="8.58203125" style="4"/>
    <col min="6400" max="6401" width="6.58203125" style="4" customWidth="1"/>
    <col min="6402" max="6402" width="45.75" style="4" customWidth="1"/>
    <col min="6403" max="6405" width="7.08203125" style="4" customWidth="1"/>
    <col min="6406" max="6655" width="8.58203125" style="4"/>
    <col min="6656" max="6657" width="6.58203125" style="4" customWidth="1"/>
    <col min="6658" max="6658" width="45.75" style="4" customWidth="1"/>
    <col min="6659" max="6661" width="7.08203125" style="4" customWidth="1"/>
    <col min="6662" max="6911" width="8.58203125" style="4"/>
    <col min="6912" max="6913" width="6.58203125" style="4" customWidth="1"/>
    <col min="6914" max="6914" width="45.75" style="4" customWidth="1"/>
    <col min="6915" max="6917" width="7.08203125" style="4" customWidth="1"/>
    <col min="6918" max="7167" width="8.58203125" style="4"/>
    <col min="7168" max="7169" width="6.58203125" style="4" customWidth="1"/>
    <col min="7170" max="7170" width="45.75" style="4" customWidth="1"/>
    <col min="7171" max="7173" width="7.08203125" style="4" customWidth="1"/>
    <col min="7174" max="7423" width="8.58203125" style="4"/>
    <col min="7424" max="7425" width="6.58203125" style="4" customWidth="1"/>
    <col min="7426" max="7426" width="45.75" style="4" customWidth="1"/>
    <col min="7427" max="7429" width="7.08203125" style="4" customWidth="1"/>
    <col min="7430" max="7679" width="8.58203125" style="4"/>
    <col min="7680" max="7681" width="6.58203125" style="4" customWidth="1"/>
    <col min="7682" max="7682" width="45.75" style="4" customWidth="1"/>
    <col min="7683" max="7685" width="7.08203125" style="4" customWidth="1"/>
    <col min="7686" max="7935" width="8.58203125" style="4"/>
    <col min="7936" max="7937" width="6.58203125" style="4" customWidth="1"/>
    <col min="7938" max="7938" width="45.75" style="4" customWidth="1"/>
    <col min="7939" max="7941" width="7.08203125" style="4" customWidth="1"/>
    <col min="7942" max="8191" width="8.58203125" style="4"/>
    <col min="8192" max="8193" width="6.58203125" style="4" customWidth="1"/>
    <col min="8194" max="8194" width="45.75" style="4" customWidth="1"/>
    <col min="8195" max="8197" width="7.08203125" style="4" customWidth="1"/>
    <col min="8198" max="8447" width="8.58203125" style="4"/>
    <col min="8448" max="8449" width="6.58203125" style="4" customWidth="1"/>
    <col min="8450" max="8450" width="45.75" style="4" customWidth="1"/>
    <col min="8451" max="8453" width="7.08203125" style="4" customWidth="1"/>
    <col min="8454" max="8703" width="8.58203125" style="4"/>
    <col min="8704" max="8705" width="6.58203125" style="4" customWidth="1"/>
    <col min="8706" max="8706" width="45.75" style="4" customWidth="1"/>
    <col min="8707" max="8709" width="7.08203125" style="4" customWidth="1"/>
    <col min="8710" max="8959" width="8.58203125" style="4"/>
    <col min="8960" max="8961" width="6.58203125" style="4" customWidth="1"/>
    <col min="8962" max="8962" width="45.75" style="4" customWidth="1"/>
    <col min="8963" max="8965" width="7.08203125" style="4" customWidth="1"/>
    <col min="8966" max="9215" width="8.58203125" style="4"/>
    <col min="9216" max="9217" width="6.58203125" style="4" customWidth="1"/>
    <col min="9218" max="9218" width="45.75" style="4" customWidth="1"/>
    <col min="9219" max="9221" width="7.08203125" style="4" customWidth="1"/>
    <col min="9222" max="9471" width="8.58203125" style="4"/>
    <col min="9472" max="9473" width="6.58203125" style="4" customWidth="1"/>
    <col min="9474" max="9474" width="45.75" style="4" customWidth="1"/>
    <col min="9475" max="9477" width="7.08203125" style="4" customWidth="1"/>
    <col min="9478" max="9727" width="8.58203125" style="4"/>
    <col min="9728" max="9729" width="6.58203125" style="4" customWidth="1"/>
    <col min="9730" max="9730" width="45.75" style="4" customWidth="1"/>
    <col min="9731" max="9733" width="7.08203125" style="4" customWidth="1"/>
    <col min="9734" max="9983" width="8.58203125" style="4"/>
    <col min="9984" max="9985" width="6.58203125" style="4" customWidth="1"/>
    <col min="9986" max="9986" width="45.75" style="4" customWidth="1"/>
    <col min="9987" max="9989" width="7.08203125" style="4" customWidth="1"/>
    <col min="9990" max="10239" width="8.58203125" style="4"/>
    <col min="10240" max="10241" width="6.58203125" style="4" customWidth="1"/>
    <col min="10242" max="10242" width="45.75" style="4" customWidth="1"/>
    <col min="10243" max="10245" width="7.08203125" style="4" customWidth="1"/>
    <col min="10246" max="10495" width="8.58203125" style="4"/>
    <col min="10496" max="10497" width="6.58203125" style="4" customWidth="1"/>
    <col min="10498" max="10498" width="45.75" style="4" customWidth="1"/>
    <col min="10499" max="10501" width="7.08203125" style="4" customWidth="1"/>
    <col min="10502" max="10751" width="8.58203125" style="4"/>
    <col min="10752" max="10753" width="6.58203125" style="4" customWidth="1"/>
    <col min="10754" max="10754" width="45.75" style="4" customWidth="1"/>
    <col min="10755" max="10757" width="7.08203125" style="4" customWidth="1"/>
    <col min="10758" max="11007" width="8.58203125" style="4"/>
    <col min="11008" max="11009" width="6.58203125" style="4" customWidth="1"/>
    <col min="11010" max="11010" width="45.75" style="4" customWidth="1"/>
    <col min="11011" max="11013" width="7.08203125" style="4" customWidth="1"/>
    <col min="11014" max="11263" width="8.58203125" style="4"/>
    <col min="11264" max="11265" width="6.58203125" style="4" customWidth="1"/>
    <col min="11266" max="11266" width="45.75" style="4" customWidth="1"/>
    <col min="11267" max="11269" width="7.08203125" style="4" customWidth="1"/>
    <col min="11270" max="11519" width="8.58203125" style="4"/>
    <col min="11520" max="11521" width="6.58203125" style="4" customWidth="1"/>
    <col min="11522" max="11522" width="45.75" style="4" customWidth="1"/>
    <col min="11523" max="11525" width="7.08203125" style="4" customWidth="1"/>
    <col min="11526" max="11775" width="8.58203125" style="4"/>
    <col min="11776" max="11777" width="6.58203125" style="4" customWidth="1"/>
    <col min="11778" max="11778" width="45.75" style="4" customWidth="1"/>
    <col min="11779" max="11781" width="7.08203125" style="4" customWidth="1"/>
    <col min="11782" max="12031" width="8.58203125" style="4"/>
    <col min="12032" max="12033" width="6.58203125" style="4" customWidth="1"/>
    <col min="12034" max="12034" width="45.75" style="4" customWidth="1"/>
    <col min="12035" max="12037" width="7.08203125" style="4" customWidth="1"/>
    <col min="12038" max="12287" width="8.58203125" style="4"/>
    <col min="12288" max="12289" width="6.58203125" style="4" customWidth="1"/>
    <col min="12290" max="12290" width="45.75" style="4" customWidth="1"/>
    <col min="12291" max="12293" width="7.08203125" style="4" customWidth="1"/>
    <col min="12294" max="12543" width="8.58203125" style="4"/>
    <col min="12544" max="12545" width="6.58203125" style="4" customWidth="1"/>
    <col min="12546" max="12546" width="45.75" style="4" customWidth="1"/>
    <col min="12547" max="12549" width="7.08203125" style="4" customWidth="1"/>
    <col min="12550" max="12799" width="8.58203125" style="4"/>
    <col min="12800" max="12801" width="6.58203125" style="4" customWidth="1"/>
    <col min="12802" max="12802" width="45.75" style="4" customWidth="1"/>
    <col min="12803" max="12805" width="7.08203125" style="4" customWidth="1"/>
    <col min="12806" max="13055" width="8.58203125" style="4"/>
    <col min="13056" max="13057" width="6.58203125" style="4" customWidth="1"/>
    <col min="13058" max="13058" width="45.75" style="4" customWidth="1"/>
    <col min="13059" max="13061" width="7.08203125" style="4" customWidth="1"/>
    <col min="13062" max="13311" width="8.58203125" style="4"/>
    <col min="13312" max="13313" width="6.58203125" style="4" customWidth="1"/>
    <col min="13314" max="13314" width="45.75" style="4" customWidth="1"/>
    <col min="13315" max="13317" width="7.08203125" style="4" customWidth="1"/>
    <col min="13318" max="13567" width="8.58203125" style="4"/>
    <col min="13568" max="13569" width="6.58203125" style="4" customWidth="1"/>
    <col min="13570" max="13570" width="45.75" style="4" customWidth="1"/>
    <col min="13571" max="13573" width="7.08203125" style="4" customWidth="1"/>
    <col min="13574" max="13823" width="8.58203125" style="4"/>
    <col min="13824" max="13825" width="6.58203125" style="4" customWidth="1"/>
    <col min="13826" max="13826" width="45.75" style="4" customWidth="1"/>
    <col min="13827" max="13829" width="7.08203125" style="4" customWidth="1"/>
    <col min="13830" max="14079" width="8.58203125" style="4"/>
    <col min="14080" max="14081" width="6.58203125" style="4" customWidth="1"/>
    <col min="14082" max="14082" width="45.75" style="4" customWidth="1"/>
    <col min="14083" max="14085" width="7.08203125" style="4" customWidth="1"/>
    <col min="14086" max="14335" width="8.58203125" style="4"/>
    <col min="14336" max="14337" width="6.58203125" style="4" customWidth="1"/>
    <col min="14338" max="14338" width="45.75" style="4" customWidth="1"/>
    <col min="14339" max="14341" width="7.08203125" style="4" customWidth="1"/>
    <col min="14342" max="14591" width="8.58203125" style="4"/>
    <col min="14592" max="14593" width="6.58203125" style="4" customWidth="1"/>
    <col min="14594" max="14594" width="45.75" style="4" customWidth="1"/>
    <col min="14595" max="14597" width="7.08203125" style="4" customWidth="1"/>
    <col min="14598" max="14847" width="8.58203125" style="4"/>
    <col min="14848" max="14849" width="6.58203125" style="4" customWidth="1"/>
    <col min="14850" max="14850" width="45.75" style="4" customWidth="1"/>
    <col min="14851" max="14853" width="7.08203125" style="4" customWidth="1"/>
    <col min="14854" max="15103" width="8.58203125" style="4"/>
    <col min="15104" max="15105" width="6.58203125" style="4" customWidth="1"/>
    <col min="15106" max="15106" width="45.75" style="4" customWidth="1"/>
    <col min="15107" max="15109" width="7.08203125" style="4" customWidth="1"/>
    <col min="15110" max="15359" width="8.58203125" style="4"/>
    <col min="15360" max="15361" width="6.58203125" style="4" customWidth="1"/>
    <col min="15362" max="15362" width="45.75" style="4" customWidth="1"/>
    <col min="15363" max="15365" width="7.08203125" style="4" customWidth="1"/>
    <col min="15366" max="15615" width="8.58203125" style="4"/>
    <col min="15616" max="15617" width="6.58203125" style="4" customWidth="1"/>
    <col min="15618" max="15618" width="45.75" style="4" customWidth="1"/>
    <col min="15619" max="15621" width="7.08203125" style="4" customWidth="1"/>
    <col min="15622" max="15871" width="8.58203125" style="4"/>
    <col min="15872" max="15873" width="6.58203125" style="4" customWidth="1"/>
    <col min="15874" max="15874" width="45.75" style="4" customWidth="1"/>
    <col min="15875" max="15877" width="7.08203125" style="4" customWidth="1"/>
    <col min="15878" max="16127" width="8.58203125" style="4"/>
    <col min="16128" max="16129" width="6.58203125" style="4" customWidth="1"/>
    <col min="16130" max="16130" width="45.75" style="4" customWidth="1"/>
    <col min="16131" max="16133" width="7.08203125" style="4" customWidth="1"/>
    <col min="16134" max="16384" width="8.58203125" style="4"/>
  </cols>
  <sheetData>
    <row r="1" spans="1:13" s="2" customFormat="1" ht="22" customHeight="1" x14ac:dyDescent="0.3">
      <c r="A1" s="310" t="s">
        <v>365</v>
      </c>
      <c r="B1" s="310"/>
      <c r="C1" s="310"/>
      <c r="D1" s="310"/>
      <c r="E1" s="310"/>
      <c r="F1" s="1"/>
    </row>
    <row r="2" spans="1:13" s="3" customFormat="1" ht="22" customHeight="1" x14ac:dyDescent="0.3">
      <c r="A2" s="335" t="s">
        <v>47</v>
      </c>
      <c r="B2" s="335"/>
      <c r="C2" s="335"/>
      <c r="D2" s="335"/>
      <c r="E2" s="335"/>
    </row>
    <row r="3" spans="1:13" s="3" customFormat="1" ht="22" customHeight="1" x14ac:dyDescent="0.3">
      <c r="A3" s="310" t="s">
        <v>0</v>
      </c>
      <c r="B3" s="310"/>
      <c r="C3" s="310"/>
      <c r="D3" s="310"/>
      <c r="E3" s="310"/>
      <c r="H3" s="310"/>
      <c r="I3" s="310"/>
      <c r="J3" s="310"/>
      <c r="K3" s="310"/>
      <c r="L3" s="310"/>
      <c r="M3" s="310"/>
    </row>
    <row r="4" spans="1:13" s="3" customFormat="1" ht="22" customHeight="1" x14ac:dyDescent="0.3">
      <c r="A4" s="336" t="s">
        <v>366</v>
      </c>
      <c r="B4" s="310"/>
      <c r="C4" s="310"/>
      <c r="D4" s="310"/>
      <c r="E4" s="310"/>
    </row>
    <row r="5" spans="1:13" ht="11.15" customHeight="1" x14ac:dyDescent="0.6"/>
    <row r="6" spans="1:13" s="6" customFormat="1" ht="20" customHeight="1" x14ac:dyDescent="0.3">
      <c r="A6" s="5" t="s">
        <v>1</v>
      </c>
      <c r="B6" s="5" t="s">
        <v>2</v>
      </c>
      <c r="C6" s="5" t="s">
        <v>3</v>
      </c>
      <c r="D6" s="5" t="s">
        <v>4</v>
      </c>
      <c r="E6" s="5" t="s">
        <v>5</v>
      </c>
    </row>
    <row r="7" spans="1:13" ht="20" customHeight="1" x14ac:dyDescent="0.6">
      <c r="A7" s="7"/>
      <c r="B7" s="8" t="s">
        <v>204</v>
      </c>
      <c r="C7" s="9"/>
      <c r="D7" s="9"/>
      <c r="E7" s="9"/>
    </row>
    <row r="8" spans="1:13" ht="20" customHeight="1" x14ac:dyDescent="0.6">
      <c r="A8" s="61" t="s">
        <v>122</v>
      </c>
      <c r="B8" s="62" t="s">
        <v>185</v>
      </c>
      <c r="C8" s="63">
        <v>3</v>
      </c>
      <c r="D8" s="63">
        <v>0</v>
      </c>
      <c r="E8" s="63">
        <v>3</v>
      </c>
    </row>
    <row r="9" spans="1:13" ht="20" customHeight="1" x14ac:dyDescent="0.6">
      <c r="A9" s="61" t="s">
        <v>102</v>
      </c>
      <c r="B9" s="62" t="s">
        <v>69</v>
      </c>
      <c r="C9" s="63">
        <v>2</v>
      </c>
      <c r="D9" s="63">
        <v>2</v>
      </c>
      <c r="E9" s="63">
        <v>3</v>
      </c>
    </row>
    <row r="10" spans="1:13" s="3" customFormat="1" ht="20" customHeight="1" x14ac:dyDescent="0.3">
      <c r="A10" s="61" t="s">
        <v>125</v>
      </c>
      <c r="B10" s="62" t="s">
        <v>209</v>
      </c>
      <c r="C10" s="63">
        <v>3</v>
      </c>
      <c r="D10" s="63">
        <v>0</v>
      </c>
      <c r="E10" s="63">
        <v>3</v>
      </c>
    </row>
    <row r="11" spans="1:13" s="3" customFormat="1" ht="20" customHeight="1" x14ac:dyDescent="0.3">
      <c r="A11" s="73" t="s">
        <v>103</v>
      </c>
      <c r="B11" s="72" t="s">
        <v>91</v>
      </c>
      <c r="C11" s="63">
        <v>3</v>
      </c>
      <c r="D11" s="63">
        <v>0</v>
      </c>
      <c r="E11" s="63">
        <v>3</v>
      </c>
    </row>
    <row r="12" spans="1:13" s="3" customFormat="1" ht="20" customHeight="1" x14ac:dyDescent="0.3">
      <c r="A12" s="61" t="s">
        <v>104</v>
      </c>
      <c r="B12" s="62" t="s">
        <v>72</v>
      </c>
      <c r="C12" s="63">
        <v>2</v>
      </c>
      <c r="D12" s="63">
        <v>0</v>
      </c>
      <c r="E12" s="63">
        <v>2</v>
      </c>
    </row>
    <row r="13" spans="1:13" s="3" customFormat="1" ht="20" customHeight="1" x14ac:dyDescent="0.3">
      <c r="A13" s="73" t="s">
        <v>105</v>
      </c>
      <c r="B13" s="71" t="s">
        <v>334</v>
      </c>
      <c r="C13" s="63">
        <v>2</v>
      </c>
      <c r="D13" s="63">
        <v>2</v>
      </c>
      <c r="E13" s="63">
        <v>3</v>
      </c>
    </row>
    <row r="14" spans="1:13" s="3" customFormat="1" ht="20" customHeight="1" x14ac:dyDescent="0.3">
      <c r="A14" s="10"/>
      <c r="B14" s="16" t="s">
        <v>6</v>
      </c>
      <c r="C14" s="12"/>
      <c r="D14" s="12"/>
      <c r="E14" s="12"/>
    </row>
    <row r="15" spans="1:13" s="3" customFormat="1" ht="20" customHeight="1" x14ac:dyDescent="0.3">
      <c r="A15" s="10"/>
      <c r="B15" s="16" t="s">
        <v>7</v>
      </c>
      <c r="C15" s="12"/>
      <c r="D15" s="12"/>
      <c r="E15" s="12"/>
    </row>
    <row r="16" spans="1:13" s="3" customFormat="1" ht="20" customHeight="1" x14ac:dyDescent="0.3">
      <c r="A16" s="10"/>
      <c r="B16" s="11"/>
      <c r="C16" s="12"/>
      <c r="D16" s="12"/>
      <c r="E16" s="12"/>
    </row>
    <row r="17" spans="1:5" s="3" customFormat="1" ht="20" customHeight="1" x14ac:dyDescent="0.3">
      <c r="A17" s="12"/>
      <c r="B17" s="47"/>
      <c r="C17" s="12"/>
      <c r="D17" s="12"/>
      <c r="E17" s="12"/>
    </row>
    <row r="18" spans="1:5" ht="20" customHeight="1" x14ac:dyDescent="0.6">
      <c r="A18" s="15"/>
      <c r="B18" s="16"/>
      <c r="C18" s="17"/>
      <c r="D18" s="17"/>
      <c r="E18" s="17"/>
    </row>
    <row r="19" spans="1:5" ht="20" customHeight="1" x14ac:dyDescent="0.6">
      <c r="A19" s="15"/>
      <c r="B19" s="16" t="s">
        <v>43</v>
      </c>
      <c r="C19" s="17"/>
      <c r="D19" s="17"/>
      <c r="E19" s="17"/>
    </row>
    <row r="20" spans="1:5" ht="20" customHeight="1" x14ac:dyDescent="0.6">
      <c r="A20" s="63" t="s">
        <v>111</v>
      </c>
      <c r="B20" s="66" t="s">
        <v>8</v>
      </c>
      <c r="C20" s="63">
        <v>3</v>
      </c>
      <c r="D20" s="63">
        <v>0</v>
      </c>
      <c r="E20" s="63">
        <v>3</v>
      </c>
    </row>
    <row r="21" spans="1:5" ht="20" customHeight="1" x14ac:dyDescent="0.6">
      <c r="A21" s="12"/>
      <c r="B21" s="52"/>
      <c r="C21" s="51"/>
      <c r="D21" s="51"/>
      <c r="E21" s="51"/>
    </row>
    <row r="22" spans="1:5" ht="20" customHeight="1" x14ac:dyDescent="0.8">
      <c r="A22" s="19"/>
      <c r="B22" s="16" t="s">
        <v>433</v>
      </c>
      <c r="C22" s="21"/>
      <c r="D22" s="21"/>
      <c r="E22" s="21"/>
    </row>
    <row r="23" spans="1:5" ht="20" customHeight="1" x14ac:dyDescent="0.6">
      <c r="A23" s="63" t="s">
        <v>145</v>
      </c>
      <c r="B23" s="66" t="s">
        <v>33</v>
      </c>
      <c r="C23" s="63">
        <v>2</v>
      </c>
      <c r="D23" s="63">
        <v>3</v>
      </c>
      <c r="E23" s="63">
        <v>3</v>
      </c>
    </row>
    <row r="24" spans="1:5" ht="20" customHeight="1" x14ac:dyDescent="0.6">
      <c r="A24" s="73" t="s">
        <v>146</v>
      </c>
      <c r="B24" s="74" t="s">
        <v>55</v>
      </c>
      <c r="C24" s="73">
        <v>2</v>
      </c>
      <c r="D24" s="73">
        <v>3</v>
      </c>
      <c r="E24" s="73">
        <v>3</v>
      </c>
    </row>
    <row r="25" spans="1:5" ht="20" customHeight="1" x14ac:dyDescent="0.8">
      <c r="A25" s="19"/>
      <c r="B25" s="20"/>
      <c r="C25" s="21"/>
      <c r="D25" s="21"/>
      <c r="E25" s="21"/>
    </row>
    <row r="26" spans="1:5" ht="20" customHeight="1" x14ac:dyDescent="0.6">
      <c r="A26" s="23"/>
      <c r="B26" s="16"/>
      <c r="C26" s="24"/>
      <c r="D26" s="24"/>
      <c r="E26" s="24"/>
    </row>
    <row r="27" spans="1:5" ht="20" customHeight="1" x14ac:dyDescent="0.6">
      <c r="A27" s="15"/>
      <c r="B27" s="16" t="s">
        <v>11</v>
      </c>
      <c r="C27" s="15"/>
      <c r="D27" s="15"/>
      <c r="E27" s="15"/>
    </row>
    <row r="28" spans="1:5" ht="20" customHeight="1" x14ac:dyDescent="0.6">
      <c r="A28" s="15"/>
      <c r="B28" s="16" t="s">
        <v>12</v>
      </c>
      <c r="C28" s="15"/>
      <c r="D28" s="15"/>
      <c r="E28" s="15"/>
    </row>
    <row r="29" spans="1:5" ht="20" customHeight="1" x14ac:dyDescent="0.6">
      <c r="A29" s="15"/>
      <c r="B29" s="16"/>
      <c r="C29" s="15"/>
      <c r="D29" s="15"/>
      <c r="E29" s="15"/>
    </row>
    <row r="30" spans="1:5" ht="20" customHeight="1" x14ac:dyDescent="0.6">
      <c r="A30" s="15"/>
      <c r="B30" s="16" t="s">
        <v>13</v>
      </c>
      <c r="C30" s="15"/>
      <c r="D30" s="15"/>
      <c r="E30" s="15"/>
    </row>
    <row r="31" spans="1:5" ht="20" customHeight="1" x14ac:dyDescent="0.6">
      <c r="A31" s="17"/>
      <c r="B31" s="25"/>
      <c r="C31" s="17"/>
      <c r="D31" s="17"/>
      <c r="E31" s="17"/>
    </row>
    <row r="32" spans="1:5" ht="20" customHeight="1" x14ac:dyDescent="0.6">
      <c r="A32" s="15"/>
      <c r="B32" s="16" t="s">
        <v>159</v>
      </c>
      <c r="C32" s="17"/>
      <c r="D32" s="17"/>
      <c r="E32" s="17"/>
    </row>
    <row r="33" spans="1:13" ht="20" customHeight="1" x14ac:dyDescent="0.8">
      <c r="A33" s="64" t="s">
        <v>100</v>
      </c>
      <c r="B33" s="65" t="s">
        <v>101</v>
      </c>
      <c r="C33" s="64">
        <v>0</v>
      </c>
      <c r="D33" s="64">
        <v>2</v>
      </c>
      <c r="E33" s="64">
        <v>0</v>
      </c>
    </row>
    <row r="34" spans="1:13" ht="20" customHeight="1" x14ac:dyDescent="0.6">
      <c r="A34" s="337" t="s">
        <v>15</v>
      </c>
      <c r="B34" s="338"/>
      <c r="C34" s="29">
        <f>SUM(C7:C33)</f>
        <v>22</v>
      </c>
      <c r="D34" s="29">
        <f t="shared" ref="D34:E34" si="0">SUM(D7:D33)</f>
        <v>12</v>
      </c>
      <c r="E34" s="29">
        <f t="shared" si="0"/>
        <v>26</v>
      </c>
    </row>
    <row r="35" spans="1:13" ht="20" customHeight="1" x14ac:dyDescent="0.6">
      <c r="A35" s="333" t="s">
        <v>16</v>
      </c>
      <c r="B35" s="334"/>
      <c r="C35" s="339">
        <f>C34+D34</f>
        <v>34</v>
      </c>
      <c r="D35" s="339"/>
      <c r="E35" s="31"/>
    </row>
    <row r="36" spans="1:13" s="32" customFormat="1" ht="18" customHeight="1" x14ac:dyDescent="0.8">
      <c r="A36" s="33"/>
      <c r="B36" s="33"/>
      <c r="C36" s="33"/>
      <c r="D36" s="33"/>
      <c r="E36" s="34"/>
    </row>
    <row r="37" spans="1:13" s="32" customFormat="1" ht="15.75" customHeight="1" x14ac:dyDescent="0.8">
      <c r="A37" s="35"/>
      <c r="B37" s="35"/>
      <c r="C37" s="35"/>
      <c r="D37" s="35"/>
      <c r="E37" s="36"/>
    </row>
    <row r="38" spans="1:13" s="32" customFormat="1" ht="21.75" customHeight="1" x14ac:dyDescent="0.8">
      <c r="A38" s="340" t="s">
        <v>17</v>
      </c>
      <c r="B38" s="340"/>
      <c r="C38" s="340"/>
      <c r="D38" s="35"/>
      <c r="E38" s="36"/>
    </row>
    <row r="39" spans="1:13" s="32" customFormat="1" ht="30.75" customHeight="1" x14ac:dyDescent="0.8">
      <c r="A39" s="35"/>
      <c r="B39" s="35"/>
      <c r="C39" s="35"/>
      <c r="D39" s="35"/>
      <c r="E39" s="36"/>
    </row>
    <row r="40" spans="1:13" s="2" customFormat="1" ht="22" customHeight="1" x14ac:dyDescent="0.3">
      <c r="A40" s="310" t="s">
        <v>365</v>
      </c>
      <c r="B40" s="310"/>
      <c r="C40" s="310"/>
      <c r="D40" s="310"/>
      <c r="E40" s="310"/>
      <c r="F40" s="1"/>
    </row>
    <row r="41" spans="1:13" s="3" customFormat="1" ht="22" customHeight="1" x14ac:dyDescent="0.3">
      <c r="A41" s="335" t="s">
        <v>47</v>
      </c>
      <c r="B41" s="335"/>
      <c r="C41" s="335"/>
      <c r="D41" s="335"/>
      <c r="E41" s="335"/>
    </row>
    <row r="42" spans="1:13" s="3" customFormat="1" ht="22" customHeight="1" x14ac:dyDescent="0.3">
      <c r="A42" s="310" t="s">
        <v>0</v>
      </c>
      <c r="B42" s="310"/>
      <c r="C42" s="310"/>
      <c r="D42" s="310"/>
      <c r="E42" s="310"/>
      <c r="H42" s="310"/>
      <c r="I42" s="310"/>
      <c r="J42" s="310"/>
      <c r="K42" s="310"/>
      <c r="L42" s="310"/>
      <c r="M42" s="310"/>
    </row>
    <row r="43" spans="1:13" s="3" customFormat="1" ht="22" customHeight="1" x14ac:dyDescent="0.3">
      <c r="A43" s="336" t="s">
        <v>367</v>
      </c>
      <c r="B43" s="310"/>
      <c r="C43" s="310"/>
      <c r="D43" s="310"/>
      <c r="E43" s="310"/>
    </row>
    <row r="44" spans="1:13" ht="11.15" customHeight="1" x14ac:dyDescent="0.6"/>
    <row r="45" spans="1:13" s="6" customFormat="1" ht="20" customHeight="1" x14ac:dyDescent="0.3">
      <c r="A45" s="5" t="s">
        <v>1</v>
      </c>
      <c r="B45" s="5" t="s">
        <v>2</v>
      </c>
      <c r="C45" s="5" t="s">
        <v>3</v>
      </c>
      <c r="D45" s="5" t="s">
        <v>4</v>
      </c>
      <c r="E45" s="5" t="s">
        <v>5</v>
      </c>
    </row>
    <row r="46" spans="1:13" ht="20" customHeight="1" x14ac:dyDescent="0.6">
      <c r="A46" s="7"/>
      <c r="B46" s="8" t="s">
        <v>314</v>
      </c>
      <c r="C46" s="9"/>
      <c r="D46" s="9"/>
      <c r="E46" s="9"/>
    </row>
    <row r="47" spans="1:13" ht="20" customHeight="1" x14ac:dyDescent="0.6">
      <c r="A47" s="73" t="s">
        <v>147</v>
      </c>
      <c r="B47" s="72" t="s">
        <v>92</v>
      </c>
      <c r="C47" s="63">
        <v>3</v>
      </c>
      <c r="D47" s="63">
        <v>0</v>
      </c>
      <c r="E47" s="63">
        <v>3</v>
      </c>
    </row>
    <row r="48" spans="1:13" ht="20" customHeight="1" x14ac:dyDescent="0.6">
      <c r="A48" s="63" t="s">
        <v>126</v>
      </c>
      <c r="B48" s="66" t="s">
        <v>93</v>
      </c>
      <c r="C48" s="63">
        <v>0</v>
      </c>
      <c r="D48" s="63">
        <v>2</v>
      </c>
      <c r="E48" s="63">
        <v>1</v>
      </c>
    </row>
    <row r="49" spans="1:5" s="3" customFormat="1" ht="20" customHeight="1" x14ac:dyDescent="0.3">
      <c r="A49" s="61" t="s">
        <v>123</v>
      </c>
      <c r="B49" s="62" t="s">
        <v>70</v>
      </c>
      <c r="C49" s="63">
        <v>0</v>
      </c>
      <c r="D49" s="63">
        <v>2</v>
      </c>
      <c r="E49" s="63">
        <v>1</v>
      </c>
    </row>
    <row r="50" spans="1:5" s="3" customFormat="1" ht="20" customHeight="1" x14ac:dyDescent="0.3">
      <c r="A50" s="37"/>
      <c r="B50" s="14"/>
      <c r="C50" s="13"/>
      <c r="D50" s="13"/>
      <c r="E50" s="13"/>
    </row>
    <row r="51" spans="1:5" s="3" customFormat="1" ht="20" customHeight="1" x14ac:dyDescent="0.3">
      <c r="A51" s="13"/>
      <c r="B51" s="14"/>
      <c r="C51" s="13"/>
      <c r="D51" s="13"/>
      <c r="E51" s="13"/>
    </row>
    <row r="52" spans="1:5" ht="20" customHeight="1" x14ac:dyDescent="0.6">
      <c r="A52" s="15"/>
      <c r="B52" s="16" t="s">
        <v>6</v>
      </c>
      <c r="C52" s="17"/>
      <c r="D52" s="17"/>
      <c r="E52" s="17"/>
    </row>
    <row r="53" spans="1:5" ht="20" customHeight="1" x14ac:dyDescent="0.6">
      <c r="A53" s="15"/>
      <c r="B53" s="16" t="s">
        <v>18</v>
      </c>
      <c r="C53" s="17"/>
      <c r="D53" s="17"/>
      <c r="E53" s="17"/>
    </row>
    <row r="54" spans="1:5" ht="20" customHeight="1" x14ac:dyDescent="0.6">
      <c r="A54" s="63" t="s">
        <v>127</v>
      </c>
      <c r="B54" s="62" t="s">
        <v>20</v>
      </c>
      <c r="C54" s="63">
        <v>3</v>
      </c>
      <c r="D54" s="63">
        <v>0</v>
      </c>
      <c r="E54" s="63">
        <v>3</v>
      </c>
    </row>
    <row r="55" spans="1:5" ht="20" customHeight="1" x14ac:dyDescent="0.8">
      <c r="A55" s="64" t="s">
        <v>108</v>
      </c>
      <c r="B55" s="65" t="s">
        <v>210</v>
      </c>
      <c r="C55" s="64">
        <v>2</v>
      </c>
      <c r="D55" s="64">
        <v>2</v>
      </c>
      <c r="E55" s="64">
        <v>3</v>
      </c>
    </row>
    <row r="56" spans="1:5" ht="20" customHeight="1" x14ac:dyDescent="0.6">
      <c r="A56" s="12"/>
      <c r="B56" s="47"/>
      <c r="C56" s="12"/>
      <c r="D56" s="12"/>
      <c r="E56" s="12"/>
    </row>
    <row r="57" spans="1:5" ht="20" customHeight="1" x14ac:dyDescent="0.6">
      <c r="A57" s="15"/>
      <c r="B57" s="16" t="s">
        <v>35</v>
      </c>
      <c r="C57" s="17"/>
      <c r="D57" s="17"/>
      <c r="E57" s="17"/>
    </row>
    <row r="58" spans="1:5" ht="20" customHeight="1" x14ac:dyDescent="0.8">
      <c r="A58" s="64" t="s">
        <v>131</v>
      </c>
      <c r="B58" s="65" t="s">
        <v>31</v>
      </c>
      <c r="C58" s="64">
        <v>2</v>
      </c>
      <c r="D58" s="64">
        <v>2</v>
      </c>
      <c r="E58" s="64">
        <v>3</v>
      </c>
    </row>
    <row r="59" spans="1:5" ht="20" customHeight="1" x14ac:dyDescent="0.6">
      <c r="A59" s="68" t="s">
        <v>118</v>
      </c>
      <c r="B59" s="71" t="s">
        <v>51</v>
      </c>
      <c r="C59" s="69">
        <v>2</v>
      </c>
      <c r="D59" s="69">
        <v>3</v>
      </c>
      <c r="E59" s="70">
        <v>3</v>
      </c>
    </row>
    <row r="60" spans="1:5" ht="20" customHeight="1" x14ac:dyDescent="0.6">
      <c r="A60" s="10"/>
      <c r="B60" s="11"/>
      <c r="C60" s="12"/>
      <c r="D60" s="12"/>
      <c r="E60" s="12"/>
    </row>
    <row r="61" spans="1:5" ht="20" customHeight="1" x14ac:dyDescent="0.6">
      <c r="A61" s="23"/>
      <c r="B61" s="16" t="s">
        <v>432</v>
      </c>
      <c r="C61" s="24"/>
      <c r="D61" s="24"/>
      <c r="E61" s="24"/>
    </row>
    <row r="62" spans="1:5" ht="20" customHeight="1" x14ac:dyDescent="0.6">
      <c r="A62" s="63" t="s">
        <v>148</v>
      </c>
      <c r="B62" s="66" t="s">
        <v>53</v>
      </c>
      <c r="C62" s="63">
        <v>2</v>
      </c>
      <c r="D62" s="63">
        <v>3</v>
      </c>
      <c r="E62" s="63">
        <v>3</v>
      </c>
    </row>
    <row r="63" spans="1:5" ht="20" customHeight="1" x14ac:dyDescent="0.6">
      <c r="A63" s="73"/>
      <c r="B63" s="74"/>
      <c r="C63" s="73"/>
      <c r="D63" s="73"/>
      <c r="E63" s="73"/>
    </row>
    <row r="64" spans="1:5" ht="20" customHeight="1" x14ac:dyDescent="0.8">
      <c r="A64" s="38"/>
      <c r="B64" s="41"/>
      <c r="C64" s="38"/>
      <c r="D64" s="38"/>
      <c r="E64" s="38"/>
    </row>
    <row r="65" spans="1:6" ht="20" customHeight="1" x14ac:dyDescent="0.6">
      <c r="A65" s="15"/>
      <c r="B65" s="16" t="s">
        <v>11</v>
      </c>
      <c r="C65" s="15"/>
      <c r="D65" s="15"/>
      <c r="E65" s="15"/>
    </row>
    <row r="66" spans="1:6" ht="20" customHeight="1" x14ac:dyDescent="0.6">
      <c r="A66" s="15"/>
      <c r="B66" s="16" t="s">
        <v>12</v>
      </c>
      <c r="C66" s="15"/>
      <c r="D66" s="15"/>
      <c r="E66" s="15"/>
    </row>
    <row r="67" spans="1:6" ht="20" customHeight="1" x14ac:dyDescent="0.6">
      <c r="A67" s="15"/>
      <c r="B67" s="16"/>
      <c r="C67" s="15"/>
      <c r="D67" s="15"/>
      <c r="E67" s="15"/>
    </row>
    <row r="68" spans="1:6" ht="20" customHeight="1" x14ac:dyDescent="0.6">
      <c r="A68" s="15"/>
      <c r="B68" s="16" t="s">
        <v>184</v>
      </c>
      <c r="C68" s="15"/>
      <c r="D68" s="15"/>
      <c r="E68" s="15"/>
    </row>
    <row r="69" spans="1:6" ht="20" customHeight="1" x14ac:dyDescent="0.8">
      <c r="A69" s="21"/>
      <c r="B69" s="20"/>
      <c r="C69" s="21"/>
      <c r="D69" s="21"/>
      <c r="E69" s="21"/>
    </row>
    <row r="70" spans="1:6" ht="20" customHeight="1" x14ac:dyDescent="0.6">
      <c r="A70" s="17"/>
      <c r="B70" s="25"/>
      <c r="C70" s="17"/>
      <c r="D70" s="17"/>
      <c r="E70" s="17"/>
    </row>
    <row r="71" spans="1:6" ht="20" customHeight="1" x14ac:dyDescent="0.6">
      <c r="A71" s="15"/>
      <c r="B71" s="16" t="s">
        <v>159</v>
      </c>
      <c r="C71" s="17"/>
      <c r="D71" s="17"/>
      <c r="E71" s="17"/>
    </row>
    <row r="72" spans="1:6" ht="20" customHeight="1" x14ac:dyDescent="0.8">
      <c r="A72" s="64" t="s">
        <v>99</v>
      </c>
      <c r="B72" s="65" t="s">
        <v>22</v>
      </c>
      <c r="C72" s="64">
        <v>0</v>
      </c>
      <c r="D72" s="64">
        <v>2</v>
      </c>
      <c r="E72" s="64">
        <v>0</v>
      </c>
    </row>
    <row r="73" spans="1:6" ht="20" customHeight="1" x14ac:dyDescent="0.6">
      <c r="A73" s="27"/>
      <c r="B73" s="28"/>
      <c r="C73" s="27"/>
      <c r="D73" s="27"/>
      <c r="E73" s="27"/>
    </row>
    <row r="74" spans="1:6" ht="20" customHeight="1" x14ac:dyDescent="0.6">
      <c r="A74" s="337" t="s">
        <v>15</v>
      </c>
      <c r="B74" s="338"/>
      <c r="C74" s="29">
        <f>SUM(C46:C73)</f>
        <v>14</v>
      </c>
      <c r="D74" s="29">
        <f t="shared" ref="D74:E74" si="1">SUM(D46:D73)</f>
        <v>16</v>
      </c>
      <c r="E74" s="29">
        <f t="shared" si="1"/>
        <v>20</v>
      </c>
    </row>
    <row r="75" spans="1:6" s="32" customFormat="1" ht="20" customHeight="1" x14ac:dyDescent="0.8">
      <c r="A75" s="333" t="s">
        <v>16</v>
      </c>
      <c r="B75" s="334"/>
      <c r="C75" s="339">
        <f>C74+D74</f>
        <v>30</v>
      </c>
      <c r="D75" s="339"/>
      <c r="E75" s="31"/>
    </row>
    <row r="76" spans="1:6" s="32" customFormat="1" ht="22" customHeight="1" x14ac:dyDescent="0.8">
      <c r="A76" s="33"/>
      <c r="B76" s="33"/>
      <c r="C76" s="33"/>
      <c r="D76" s="33"/>
      <c r="E76" s="34"/>
    </row>
    <row r="77" spans="1:6" s="32" customFormat="1" ht="22" customHeight="1" x14ac:dyDescent="0.8">
      <c r="A77" s="35"/>
      <c r="B77" s="35"/>
      <c r="C77" s="35"/>
      <c r="D77" s="35"/>
      <c r="E77" s="36"/>
    </row>
    <row r="78" spans="1:6" s="32" customFormat="1" ht="22" customHeight="1" x14ac:dyDescent="0.8">
      <c r="A78" s="340" t="s">
        <v>17</v>
      </c>
      <c r="B78" s="340"/>
      <c r="C78" s="340"/>
      <c r="D78" s="35"/>
      <c r="E78" s="36"/>
    </row>
    <row r="79" spans="1:6" s="32" customFormat="1" ht="22" customHeight="1" x14ac:dyDescent="0.8">
      <c r="A79" s="35"/>
      <c r="B79" s="35"/>
      <c r="C79" s="35"/>
      <c r="D79" s="35"/>
      <c r="E79" s="36"/>
    </row>
    <row r="80" spans="1:6" s="2" customFormat="1" ht="22" customHeight="1" x14ac:dyDescent="0.3">
      <c r="A80" s="310" t="s">
        <v>365</v>
      </c>
      <c r="B80" s="310"/>
      <c r="C80" s="310"/>
      <c r="D80" s="310"/>
      <c r="E80" s="310"/>
      <c r="F80" s="1"/>
    </row>
    <row r="81" spans="1:13" s="3" customFormat="1" ht="22" customHeight="1" x14ac:dyDescent="0.3">
      <c r="A81" s="335" t="s">
        <v>47</v>
      </c>
      <c r="B81" s="335"/>
      <c r="C81" s="335"/>
      <c r="D81" s="335"/>
      <c r="E81" s="335"/>
    </row>
    <row r="82" spans="1:13" s="3" customFormat="1" ht="22" customHeight="1" x14ac:dyDescent="0.3">
      <c r="A82" s="310" t="s">
        <v>0</v>
      </c>
      <c r="B82" s="310"/>
      <c r="C82" s="310"/>
      <c r="D82" s="310"/>
      <c r="E82" s="310"/>
      <c r="H82" s="310"/>
      <c r="I82" s="310"/>
      <c r="J82" s="310"/>
      <c r="K82" s="310"/>
      <c r="L82" s="310"/>
      <c r="M82" s="310"/>
    </row>
    <row r="83" spans="1:13" s="3" customFormat="1" ht="22" customHeight="1" x14ac:dyDescent="0.3">
      <c r="A83" s="336" t="s">
        <v>368</v>
      </c>
      <c r="B83" s="310"/>
      <c r="C83" s="310"/>
      <c r="D83" s="310"/>
      <c r="E83" s="310"/>
    </row>
    <row r="84" spans="1:13" ht="11.15" customHeight="1" x14ac:dyDescent="0.6"/>
    <row r="85" spans="1:13" s="6" customFormat="1" ht="22" customHeight="1" x14ac:dyDescent="0.3">
      <c r="A85" s="5" t="s">
        <v>1</v>
      </c>
      <c r="B85" s="5" t="s">
        <v>2</v>
      </c>
      <c r="C85" s="5" t="s">
        <v>3</v>
      </c>
      <c r="D85" s="5" t="s">
        <v>4</v>
      </c>
      <c r="E85" s="5" t="s">
        <v>5</v>
      </c>
    </row>
    <row r="86" spans="1:13" ht="22" customHeight="1" x14ac:dyDescent="0.6">
      <c r="A86" s="7"/>
      <c r="B86" s="16" t="s">
        <v>23</v>
      </c>
      <c r="C86" s="17"/>
      <c r="D86" s="17"/>
      <c r="E86" s="17"/>
    </row>
    <row r="87" spans="1:13" ht="22" customHeight="1" x14ac:dyDescent="0.6">
      <c r="A87" s="13"/>
      <c r="B87" s="18"/>
      <c r="C87" s="13"/>
      <c r="D87" s="13"/>
      <c r="E87" s="13"/>
    </row>
    <row r="88" spans="1:13" ht="22" customHeight="1" x14ac:dyDescent="0.6">
      <c r="A88" s="13"/>
      <c r="B88" s="18"/>
      <c r="C88" s="13"/>
      <c r="D88" s="13"/>
      <c r="E88" s="13"/>
    </row>
    <row r="89" spans="1:13" s="3" customFormat="1" ht="22" customHeight="1" x14ac:dyDescent="0.3">
      <c r="A89" s="13"/>
      <c r="B89" s="18"/>
      <c r="C89" s="13"/>
      <c r="D89" s="13"/>
      <c r="E89" s="13"/>
    </row>
    <row r="90" spans="1:13" s="3" customFormat="1" ht="22" customHeight="1" x14ac:dyDescent="0.3">
      <c r="A90" s="13"/>
      <c r="B90" s="16" t="s">
        <v>6</v>
      </c>
      <c r="C90" s="13"/>
      <c r="D90" s="13"/>
      <c r="E90" s="13"/>
    </row>
    <row r="91" spans="1:13" s="3" customFormat="1" ht="22" customHeight="1" x14ac:dyDescent="0.3">
      <c r="A91" s="13"/>
      <c r="B91" s="16" t="s">
        <v>24</v>
      </c>
      <c r="C91" s="13"/>
      <c r="D91" s="13"/>
      <c r="E91" s="13"/>
    </row>
    <row r="92" spans="1:13" ht="18.75" customHeight="1" x14ac:dyDescent="0.6">
      <c r="A92" s="12"/>
      <c r="B92" s="11"/>
      <c r="C92" s="12"/>
      <c r="D92" s="12"/>
      <c r="E92" s="12"/>
    </row>
    <row r="93" spans="1:13" ht="18.75" customHeight="1" x14ac:dyDescent="0.6">
      <c r="A93" s="12"/>
      <c r="B93" s="47"/>
      <c r="C93" s="12"/>
      <c r="D93" s="12"/>
      <c r="E93" s="12"/>
    </row>
    <row r="94" spans="1:13" ht="22" customHeight="1" x14ac:dyDescent="0.6">
      <c r="A94" s="12"/>
      <c r="B94" s="47"/>
      <c r="C94" s="12"/>
      <c r="D94" s="12"/>
      <c r="E94" s="12"/>
    </row>
    <row r="95" spans="1:13" ht="22" customHeight="1" x14ac:dyDescent="0.6">
      <c r="A95" s="17"/>
      <c r="B95" s="22"/>
      <c r="C95" s="17"/>
      <c r="D95" s="17"/>
      <c r="E95" s="13"/>
    </row>
    <row r="96" spans="1:13" ht="7.5" customHeight="1" x14ac:dyDescent="0.6">
      <c r="A96" s="13"/>
      <c r="B96" s="18"/>
      <c r="C96" s="13"/>
      <c r="D96" s="13"/>
      <c r="E96" s="13"/>
    </row>
    <row r="97" spans="1:5" ht="22" customHeight="1" x14ac:dyDescent="0.6">
      <c r="A97" s="15"/>
      <c r="B97" s="16" t="s">
        <v>25</v>
      </c>
      <c r="C97" s="17"/>
      <c r="D97" s="17"/>
      <c r="E97" s="17"/>
    </row>
    <row r="98" spans="1:5" ht="24.65" customHeight="1" x14ac:dyDescent="0.6">
      <c r="A98" s="17"/>
      <c r="B98" s="22"/>
      <c r="C98" s="17"/>
      <c r="D98" s="17"/>
      <c r="E98" s="13"/>
    </row>
    <row r="99" spans="1:5" ht="22" customHeight="1" x14ac:dyDescent="0.6">
      <c r="A99" s="23"/>
      <c r="B99" s="16" t="s">
        <v>26</v>
      </c>
      <c r="C99" s="24"/>
      <c r="D99" s="24"/>
      <c r="E99" s="24"/>
    </row>
    <row r="100" spans="1:5" ht="22" customHeight="1" x14ac:dyDescent="0.6">
      <c r="A100" s="15"/>
      <c r="B100" s="16" t="s">
        <v>27</v>
      </c>
      <c r="C100" s="15"/>
      <c r="D100" s="15"/>
      <c r="E100" s="15"/>
    </row>
    <row r="101" spans="1:5" ht="22" customHeight="1" x14ac:dyDescent="0.8">
      <c r="A101" s="64" t="s">
        <v>60</v>
      </c>
      <c r="B101" s="65" t="s">
        <v>28</v>
      </c>
      <c r="C101" s="287">
        <v>0</v>
      </c>
      <c r="D101" s="287">
        <v>20</v>
      </c>
      <c r="E101" s="291">
        <v>4</v>
      </c>
    </row>
    <row r="102" spans="1:5" ht="22" customHeight="1" x14ac:dyDescent="0.8">
      <c r="A102" s="38"/>
      <c r="B102" s="41"/>
      <c r="C102" s="42"/>
      <c r="D102" s="42"/>
      <c r="E102" s="43"/>
    </row>
    <row r="103" spans="1:5" ht="22" customHeight="1" x14ac:dyDescent="0.6">
      <c r="A103" s="15"/>
      <c r="B103" s="16" t="s">
        <v>12</v>
      </c>
      <c r="C103" s="15"/>
      <c r="D103" s="15"/>
      <c r="E103" s="15"/>
    </row>
    <row r="104" spans="1:5" ht="22" customHeight="1" x14ac:dyDescent="0.6">
      <c r="A104" s="15"/>
      <c r="B104" s="16"/>
      <c r="C104" s="15"/>
      <c r="D104" s="15"/>
      <c r="E104" s="15"/>
    </row>
    <row r="105" spans="1:5" ht="22" customHeight="1" x14ac:dyDescent="0.6">
      <c r="A105" s="15"/>
      <c r="B105" s="16" t="s">
        <v>29</v>
      </c>
      <c r="C105" s="15"/>
      <c r="D105" s="15"/>
      <c r="E105" s="15"/>
    </row>
    <row r="106" spans="1:5" ht="22" customHeight="1" x14ac:dyDescent="0.6">
      <c r="A106" s="17"/>
      <c r="B106" s="22"/>
      <c r="C106" s="17"/>
      <c r="D106" s="17"/>
      <c r="E106" s="17"/>
    </row>
    <row r="107" spans="1:5" ht="9.75" customHeight="1" x14ac:dyDescent="0.6">
      <c r="A107" s="17"/>
      <c r="B107" s="25"/>
      <c r="C107" s="17"/>
      <c r="D107" s="17"/>
      <c r="E107" s="17"/>
    </row>
    <row r="108" spans="1:5" ht="22" customHeight="1" x14ac:dyDescent="0.6">
      <c r="A108" s="15"/>
      <c r="B108" s="16" t="s">
        <v>159</v>
      </c>
      <c r="C108" s="17"/>
      <c r="D108" s="17"/>
      <c r="E108" s="17"/>
    </row>
    <row r="109" spans="1:5" ht="22" customHeight="1" x14ac:dyDescent="0.6">
      <c r="A109" s="23"/>
      <c r="B109" s="26"/>
      <c r="C109" s="24"/>
      <c r="D109" s="24"/>
      <c r="E109" s="24"/>
    </row>
    <row r="110" spans="1:5" ht="11.15" customHeight="1" x14ac:dyDescent="0.6">
      <c r="A110" s="27"/>
      <c r="B110" s="28"/>
      <c r="C110" s="27"/>
      <c r="D110" s="27"/>
      <c r="E110" s="27"/>
    </row>
    <row r="111" spans="1:5" ht="22" customHeight="1" x14ac:dyDescent="0.6">
      <c r="A111" s="337" t="s">
        <v>15</v>
      </c>
      <c r="B111" s="338"/>
      <c r="C111" s="29">
        <f>SUM(C86:C110)</f>
        <v>0</v>
      </c>
      <c r="D111" s="29">
        <f>SUM(D86:D110)</f>
        <v>20</v>
      </c>
      <c r="E111" s="29">
        <f>SUM(E86:E110)</f>
        <v>4</v>
      </c>
    </row>
    <row r="112" spans="1:5" s="32" customFormat="1" ht="22" customHeight="1" x14ac:dyDescent="0.8">
      <c r="A112" s="333" t="s">
        <v>16</v>
      </c>
      <c r="B112" s="334"/>
      <c r="C112" s="339">
        <f>C111+D111</f>
        <v>20</v>
      </c>
      <c r="D112" s="339"/>
      <c r="E112" s="31"/>
    </row>
    <row r="113" spans="1:13" s="32" customFormat="1" ht="22" customHeight="1" x14ac:dyDescent="0.8">
      <c r="A113" s="33"/>
      <c r="B113" s="33"/>
      <c r="C113" s="33"/>
      <c r="D113" s="33"/>
      <c r="E113" s="34"/>
    </row>
    <row r="114" spans="1:13" s="32" customFormat="1" ht="22" customHeight="1" x14ac:dyDescent="0.8">
      <c r="A114" s="35"/>
      <c r="B114" s="35"/>
      <c r="C114" s="35"/>
      <c r="D114" s="35"/>
      <c r="E114" s="36"/>
    </row>
    <row r="115" spans="1:13" s="32" customFormat="1" ht="22" customHeight="1" x14ac:dyDescent="0.8">
      <c r="A115" s="340" t="s">
        <v>17</v>
      </c>
      <c r="B115" s="340"/>
      <c r="C115" s="340"/>
      <c r="D115" s="35"/>
      <c r="E115" s="36"/>
    </row>
    <row r="116" spans="1:13" s="32" customFormat="1" ht="22" customHeight="1" x14ac:dyDescent="0.8">
      <c r="A116" s="35"/>
      <c r="B116" s="35"/>
      <c r="C116" s="35"/>
      <c r="D116" s="35"/>
      <c r="E116" s="36"/>
    </row>
    <row r="117" spans="1:13" s="2" customFormat="1" ht="22" customHeight="1" x14ac:dyDescent="0.3">
      <c r="A117" s="310" t="s">
        <v>365</v>
      </c>
      <c r="B117" s="310"/>
      <c r="C117" s="310"/>
      <c r="D117" s="310"/>
      <c r="E117" s="310"/>
      <c r="F117" s="1"/>
    </row>
    <row r="118" spans="1:13" s="3" customFormat="1" ht="22" customHeight="1" x14ac:dyDescent="0.3">
      <c r="A118" s="335" t="s">
        <v>47</v>
      </c>
      <c r="B118" s="335"/>
      <c r="C118" s="335"/>
      <c r="D118" s="335"/>
      <c r="E118" s="335"/>
    </row>
    <row r="119" spans="1:13" s="3" customFormat="1" ht="22" customHeight="1" x14ac:dyDescent="0.3">
      <c r="A119" s="310" t="s">
        <v>0</v>
      </c>
      <c r="B119" s="310"/>
      <c r="C119" s="310"/>
      <c r="D119" s="310"/>
      <c r="E119" s="310"/>
      <c r="H119" s="310"/>
      <c r="I119" s="310"/>
      <c r="J119" s="310"/>
      <c r="K119" s="310"/>
      <c r="L119" s="310"/>
      <c r="M119" s="310"/>
    </row>
    <row r="120" spans="1:13" s="3" customFormat="1" ht="22" customHeight="1" x14ac:dyDescent="0.3">
      <c r="A120" s="336" t="s">
        <v>369</v>
      </c>
      <c r="B120" s="310"/>
      <c r="C120" s="310"/>
      <c r="D120" s="310"/>
      <c r="E120" s="310"/>
    </row>
    <row r="121" spans="1:13" ht="11.15" customHeight="1" x14ac:dyDescent="0.6"/>
    <row r="122" spans="1:13" s="6" customFormat="1" ht="20" customHeight="1" x14ac:dyDescent="0.3">
      <c r="A122" s="5" t="s">
        <v>1</v>
      </c>
      <c r="B122" s="5" t="s">
        <v>2</v>
      </c>
      <c r="C122" s="5" t="s">
        <v>3</v>
      </c>
      <c r="D122" s="5" t="s">
        <v>4</v>
      </c>
      <c r="E122" s="5" t="s">
        <v>5</v>
      </c>
    </row>
    <row r="123" spans="1:13" ht="20" customHeight="1" x14ac:dyDescent="0.6">
      <c r="A123" s="7"/>
      <c r="B123" s="8" t="s">
        <v>313</v>
      </c>
      <c r="C123" s="9"/>
      <c r="D123" s="9"/>
      <c r="E123" s="9"/>
    </row>
    <row r="124" spans="1:13" ht="20" customHeight="1" x14ac:dyDescent="0.8">
      <c r="A124" s="64" t="s">
        <v>124</v>
      </c>
      <c r="B124" s="65" t="s">
        <v>71</v>
      </c>
      <c r="C124" s="64">
        <v>1</v>
      </c>
      <c r="D124" s="64">
        <v>2</v>
      </c>
      <c r="E124" s="64">
        <v>2</v>
      </c>
    </row>
    <row r="125" spans="1:13" ht="20" customHeight="1" x14ac:dyDescent="0.8">
      <c r="A125" s="38"/>
      <c r="B125" s="41"/>
      <c r="C125" s="38"/>
      <c r="D125" s="38"/>
      <c r="E125" s="38"/>
    </row>
    <row r="126" spans="1:13" ht="20" customHeight="1" x14ac:dyDescent="0.8">
      <c r="A126" s="38"/>
      <c r="B126" s="41"/>
      <c r="C126" s="38"/>
      <c r="D126" s="38"/>
      <c r="E126" s="38"/>
    </row>
    <row r="127" spans="1:13" s="3" customFormat="1" ht="20" customHeight="1" x14ac:dyDescent="0.3">
      <c r="A127" s="13"/>
      <c r="B127" s="16" t="s">
        <v>6</v>
      </c>
      <c r="C127" s="13"/>
      <c r="D127" s="13"/>
      <c r="E127" s="13"/>
    </row>
    <row r="128" spans="1:13" ht="20" customHeight="1" x14ac:dyDescent="0.6">
      <c r="A128" s="15"/>
      <c r="B128" s="16" t="s">
        <v>208</v>
      </c>
      <c r="C128" s="17"/>
      <c r="D128" s="17"/>
      <c r="E128" s="17"/>
    </row>
    <row r="129" spans="1:5" ht="20" customHeight="1" x14ac:dyDescent="0.6">
      <c r="A129" s="61" t="s">
        <v>246</v>
      </c>
      <c r="B129" s="62" t="s">
        <v>336</v>
      </c>
      <c r="C129" s="63">
        <v>1</v>
      </c>
      <c r="D129" s="63">
        <v>2</v>
      </c>
      <c r="E129" s="63">
        <v>2</v>
      </c>
    </row>
    <row r="130" spans="1:5" ht="20" customHeight="1" x14ac:dyDescent="0.6">
      <c r="A130" s="63" t="s">
        <v>106</v>
      </c>
      <c r="B130" s="66" t="s">
        <v>19</v>
      </c>
      <c r="C130" s="63">
        <v>3</v>
      </c>
      <c r="D130" s="63">
        <v>0</v>
      </c>
      <c r="E130" s="63">
        <v>3</v>
      </c>
    </row>
    <row r="131" spans="1:5" ht="20" customHeight="1" x14ac:dyDescent="0.6">
      <c r="A131" s="12"/>
      <c r="B131" s="47"/>
      <c r="C131" s="12"/>
      <c r="D131" s="12"/>
      <c r="E131" s="12"/>
    </row>
    <row r="132" spans="1:5" ht="20" customHeight="1" x14ac:dyDescent="0.6">
      <c r="A132" s="13"/>
      <c r="B132" s="16" t="s">
        <v>49</v>
      </c>
      <c r="C132" s="13"/>
      <c r="D132" s="13"/>
      <c r="E132" s="13"/>
    </row>
    <row r="133" spans="1:5" ht="20" customHeight="1" x14ac:dyDescent="0.6">
      <c r="A133" s="63" t="s">
        <v>110</v>
      </c>
      <c r="B133" s="71" t="s">
        <v>48</v>
      </c>
      <c r="C133" s="68">
        <v>2</v>
      </c>
      <c r="D133" s="68">
        <v>3</v>
      </c>
      <c r="E133" s="68">
        <v>3</v>
      </c>
    </row>
    <row r="134" spans="1:5" ht="20" customHeight="1" x14ac:dyDescent="0.8">
      <c r="A134" s="67" t="s">
        <v>130</v>
      </c>
      <c r="B134" s="65" t="s">
        <v>9</v>
      </c>
      <c r="C134" s="64">
        <v>2</v>
      </c>
      <c r="D134" s="64">
        <v>2</v>
      </c>
      <c r="E134" s="64">
        <v>3</v>
      </c>
    </row>
    <row r="135" spans="1:5" ht="20" customHeight="1" x14ac:dyDescent="0.6">
      <c r="A135" s="61" t="s">
        <v>128</v>
      </c>
      <c r="B135" s="62" t="s">
        <v>50</v>
      </c>
      <c r="C135" s="63">
        <v>3</v>
      </c>
      <c r="D135" s="63">
        <v>0</v>
      </c>
      <c r="E135" s="63">
        <v>3</v>
      </c>
    </row>
    <row r="136" spans="1:5" ht="20" customHeight="1" x14ac:dyDescent="0.6">
      <c r="A136" s="23"/>
      <c r="B136" s="16" t="s">
        <v>42</v>
      </c>
      <c r="C136" s="24"/>
      <c r="D136" s="24"/>
      <c r="E136" s="24"/>
    </row>
    <row r="137" spans="1:5" ht="20" customHeight="1" x14ac:dyDescent="0.6">
      <c r="A137" s="68" t="s">
        <v>144</v>
      </c>
      <c r="B137" s="71" t="s">
        <v>310</v>
      </c>
      <c r="C137" s="68">
        <v>2</v>
      </c>
      <c r="D137" s="68">
        <v>3</v>
      </c>
      <c r="E137" s="63">
        <v>3</v>
      </c>
    </row>
    <row r="138" spans="1:5" ht="20" customHeight="1" x14ac:dyDescent="0.6">
      <c r="A138" s="51"/>
      <c r="B138" s="52"/>
      <c r="C138" s="51"/>
      <c r="D138" s="51"/>
      <c r="E138" s="12"/>
    </row>
    <row r="139" spans="1:5" ht="20" customHeight="1" x14ac:dyDescent="0.7">
      <c r="A139" s="44"/>
      <c r="B139" s="45"/>
      <c r="C139" s="44"/>
      <c r="D139" s="44"/>
      <c r="E139" s="44"/>
    </row>
    <row r="140" spans="1:5" ht="20" customHeight="1" x14ac:dyDescent="0.6">
      <c r="A140" s="15"/>
      <c r="B140" s="16" t="s">
        <v>11</v>
      </c>
      <c r="C140" s="15"/>
      <c r="D140" s="15"/>
      <c r="E140" s="15"/>
    </row>
    <row r="141" spans="1:5" ht="20" customHeight="1" x14ac:dyDescent="0.6">
      <c r="A141" s="15"/>
      <c r="B141" s="16" t="s">
        <v>179</v>
      </c>
      <c r="C141" s="15"/>
      <c r="D141" s="15"/>
      <c r="E141" s="15"/>
    </row>
    <row r="142" spans="1:5" ht="20" customHeight="1" x14ac:dyDescent="0.8">
      <c r="A142" s="21"/>
      <c r="B142" s="20"/>
      <c r="C142" s="21"/>
      <c r="D142" s="21"/>
      <c r="E142" s="21"/>
    </row>
    <row r="143" spans="1:5" ht="20" customHeight="1" x14ac:dyDescent="0.6">
      <c r="A143" s="15"/>
      <c r="B143" s="16"/>
      <c r="C143" s="15"/>
      <c r="D143" s="15"/>
      <c r="E143" s="15"/>
    </row>
    <row r="144" spans="1:5" ht="20" customHeight="1" x14ac:dyDescent="0.6">
      <c r="A144" s="15"/>
      <c r="B144" s="16" t="s">
        <v>207</v>
      </c>
      <c r="C144" s="15"/>
      <c r="D144" s="15"/>
      <c r="E144" s="15"/>
    </row>
    <row r="145" spans="1:13" ht="20" customHeight="1" x14ac:dyDescent="0.6">
      <c r="A145" s="73" t="s">
        <v>141</v>
      </c>
      <c r="B145" s="74" t="s">
        <v>54</v>
      </c>
      <c r="C145" s="73">
        <v>2</v>
      </c>
      <c r="D145" s="73">
        <v>3</v>
      </c>
      <c r="E145" s="73">
        <v>3</v>
      </c>
    </row>
    <row r="146" spans="1:13" ht="20" customHeight="1" x14ac:dyDescent="0.6">
      <c r="A146" s="15"/>
      <c r="B146" s="16" t="s">
        <v>159</v>
      </c>
      <c r="C146" s="17"/>
      <c r="D146" s="17"/>
      <c r="E146" s="17"/>
    </row>
    <row r="147" spans="1:13" ht="20" customHeight="1" x14ac:dyDescent="0.8">
      <c r="A147" s="64" t="s">
        <v>98</v>
      </c>
      <c r="B147" s="65" t="s">
        <v>34</v>
      </c>
      <c r="C147" s="64">
        <v>0</v>
      </c>
      <c r="D147" s="64">
        <v>2</v>
      </c>
      <c r="E147" s="64">
        <v>0</v>
      </c>
    </row>
    <row r="148" spans="1:13" ht="20" customHeight="1" x14ac:dyDescent="0.6">
      <c r="A148" s="27"/>
      <c r="B148" s="28"/>
      <c r="C148" s="27"/>
      <c r="D148" s="27"/>
      <c r="E148" s="27"/>
    </row>
    <row r="149" spans="1:13" ht="20" customHeight="1" x14ac:dyDescent="0.6">
      <c r="A149" s="337" t="s">
        <v>15</v>
      </c>
      <c r="B149" s="338"/>
      <c r="C149" s="29">
        <f>SUM(C123:C148)</f>
        <v>16</v>
      </c>
      <c r="D149" s="29">
        <f t="shared" ref="D149:E149" si="2">SUM(D123:D148)</f>
        <v>17</v>
      </c>
      <c r="E149" s="29">
        <f t="shared" si="2"/>
        <v>22</v>
      </c>
    </row>
    <row r="150" spans="1:13" s="32" customFormat="1" ht="20" customHeight="1" x14ac:dyDescent="0.8">
      <c r="A150" s="333" t="s">
        <v>16</v>
      </c>
      <c r="B150" s="334"/>
      <c r="C150" s="339">
        <f>C149+D149</f>
        <v>33</v>
      </c>
      <c r="D150" s="339"/>
      <c r="E150" s="31"/>
    </row>
    <row r="151" spans="1:13" s="32" customFormat="1" ht="22" customHeight="1" x14ac:dyDescent="0.8">
      <c r="A151" s="33"/>
      <c r="B151" s="33"/>
      <c r="C151" s="33"/>
      <c r="D151" s="33"/>
      <c r="E151" s="34"/>
    </row>
    <row r="152" spans="1:13" s="32" customFormat="1" ht="22" customHeight="1" x14ac:dyDescent="0.8">
      <c r="A152" s="33"/>
      <c r="B152" s="33"/>
      <c r="C152" s="33"/>
      <c r="D152" s="33"/>
      <c r="E152" s="34"/>
    </row>
    <row r="153" spans="1:13" s="32" customFormat="1" ht="22" customHeight="1" x14ac:dyDescent="0.8">
      <c r="A153" s="35"/>
      <c r="B153" s="35"/>
      <c r="C153" s="35"/>
      <c r="D153" s="35"/>
      <c r="E153" s="36"/>
    </row>
    <row r="154" spans="1:13" s="32" customFormat="1" ht="22" customHeight="1" x14ac:dyDescent="0.8">
      <c r="A154" s="340" t="s">
        <v>17</v>
      </c>
      <c r="B154" s="340"/>
      <c r="C154" s="340"/>
      <c r="D154" s="35"/>
      <c r="E154" s="36"/>
    </row>
    <row r="155" spans="1:13" s="32" customFormat="1" ht="22" customHeight="1" x14ac:dyDescent="0.8">
      <c r="A155" s="35"/>
      <c r="B155" s="35"/>
      <c r="C155" s="35"/>
      <c r="D155" s="35"/>
      <c r="E155" s="36"/>
    </row>
    <row r="156" spans="1:13" s="2" customFormat="1" ht="22" customHeight="1" x14ac:dyDescent="0.3">
      <c r="A156" s="310" t="s">
        <v>365</v>
      </c>
      <c r="B156" s="310"/>
      <c r="C156" s="310"/>
      <c r="D156" s="310"/>
      <c r="E156" s="310"/>
      <c r="F156" s="1"/>
    </row>
    <row r="157" spans="1:13" s="3" customFormat="1" ht="22" customHeight="1" x14ac:dyDescent="0.3">
      <c r="A157" s="335" t="s">
        <v>47</v>
      </c>
      <c r="B157" s="335"/>
      <c r="C157" s="335"/>
      <c r="D157" s="335"/>
      <c r="E157" s="335"/>
    </row>
    <row r="158" spans="1:13" s="3" customFormat="1" ht="22" customHeight="1" x14ac:dyDescent="0.3">
      <c r="A158" s="310" t="s">
        <v>0</v>
      </c>
      <c r="B158" s="310"/>
      <c r="C158" s="310"/>
      <c r="D158" s="310"/>
      <c r="E158" s="310"/>
      <c r="H158" s="310"/>
      <c r="I158" s="310"/>
      <c r="J158" s="310"/>
      <c r="K158" s="310"/>
      <c r="L158" s="310"/>
      <c r="M158" s="310"/>
    </row>
    <row r="159" spans="1:13" s="3" customFormat="1" ht="22" customHeight="1" x14ac:dyDescent="0.3">
      <c r="A159" s="336" t="s">
        <v>370</v>
      </c>
      <c r="B159" s="336"/>
      <c r="C159" s="336"/>
      <c r="D159" s="336"/>
      <c r="E159" s="336"/>
    </row>
    <row r="160" spans="1:13" ht="11.15" customHeight="1" x14ac:dyDescent="0.6"/>
    <row r="161" spans="1:5" s="6" customFormat="1" ht="22" customHeight="1" x14ac:dyDescent="0.3">
      <c r="A161" s="5" t="s">
        <v>1</v>
      </c>
      <c r="B161" s="5" t="s">
        <v>2</v>
      </c>
      <c r="C161" s="5" t="s">
        <v>3</v>
      </c>
      <c r="D161" s="5" t="s">
        <v>4</v>
      </c>
      <c r="E161" s="5" t="s">
        <v>5</v>
      </c>
    </row>
    <row r="162" spans="1:5" ht="18.75" customHeight="1" x14ac:dyDescent="0.6">
      <c r="A162" s="7"/>
      <c r="B162" s="8" t="s">
        <v>316</v>
      </c>
      <c r="C162" s="9"/>
      <c r="D162" s="9"/>
      <c r="E162" s="9"/>
    </row>
    <row r="163" spans="1:5" ht="18.75" customHeight="1" x14ac:dyDescent="0.8">
      <c r="A163" s="64"/>
      <c r="B163" s="65"/>
      <c r="C163" s="64"/>
      <c r="D163" s="64"/>
      <c r="E163" s="64"/>
    </row>
    <row r="164" spans="1:5" ht="18.75" customHeight="1" x14ac:dyDescent="0.6">
      <c r="A164" s="12"/>
      <c r="B164" s="47"/>
      <c r="C164" s="12"/>
      <c r="D164" s="12"/>
      <c r="E164" s="12"/>
    </row>
    <row r="165" spans="1:5" s="3" customFormat="1" ht="18.75" customHeight="1" x14ac:dyDescent="0.3">
      <c r="A165" s="13"/>
      <c r="B165" s="14"/>
      <c r="C165" s="13"/>
      <c r="D165" s="13"/>
      <c r="E165" s="13"/>
    </row>
    <row r="166" spans="1:5" ht="18.75" customHeight="1" x14ac:dyDescent="0.6">
      <c r="A166" s="15"/>
      <c r="B166" s="16" t="s">
        <v>6</v>
      </c>
      <c r="C166" s="17"/>
      <c r="D166" s="17"/>
      <c r="E166" s="17"/>
    </row>
    <row r="167" spans="1:5" ht="18.75" customHeight="1" x14ac:dyDescent="0.6">
      <c r="A167" s="15"/>
      <c r="B167" s="16" t="s">
        <v>206</v>
      </c>
      <c r="C167" s="17"/>
      <c r="D167" s="17"/>
      <c r="E167" s="17"/>
    </row>
    <row r="168" spans="1:5" ht="18.75" customHeight="1" x14ac:dyDescent="0.6">
      <c r="A168" s="63" t="s">
        <v>109</v>
      </c>
      <c r="B168" s="66" t="s">
        <v>335</v>
      </c>
      <c r="C168" s="63">
        <v>2</v>
      </c>
      <c r="D168" s="63">
        <v>2</v>
      </c>
      <c r="E168" s="63">
        <v>3</v>
      </c>
    </row>
    <row r="169" spans="1:5" ht="18.75" customHeight="1" x14ac:dyDescent="0.6">
      <c r="A169" s="63" t="s">
        <v>107</v>
      </c>
      <c r="B169" s="62" t="s">
        <v>52</v>
      </c>
      <c r="C169" s="63">
        <v>1</v>
      </c>
      <c r="D169" s="63">
        <v>0</v>
      </c>
      <c r="E169" s="63">
        <v>1</v>
      </c>
    </row>
    <row r="170" spans="1:5" ht="18" customHeight="1" x14ac:dyDescent="0.6">
      <c r="A170" s="13"/>
      <c r="B170" s="18"/>
      <c r="C170" s="13"/>
      <c r="D170" s="13"/>
      <c r="E170" s="13"/>
    </row>
    <row r="171" spans="1:5" ht="22" customHeight="1" x14ac:dyDescent="0.6">
      <c r="A171" s="15"/>
      <c r="B171" s="16" t="s">
        <v>43</v>
      </c>
      <c r="C171" s="17"/>
      <c r="D171" s="17"/>
      <c r="E171" s="17"/>
    </row>
    <row r="172" spans="1:5" ht="18.75" customHeight="1" x14ac:dyDescent="0.6">
      <c r="A172" s="63" t="s">
        <v>129</v>
      </c>
      <c r="B172" s="66" t="s">
        <v>36</v>
      </c>
      <c r="C172" s="63">
        <v>3</v>
      </c>
      <c r="D172" s="63">
        <v>0</v>
      </c>
      <c r="E172" s="63">
        <v>3</v>
      </c>
    </row>
    <row r="173" spans="1:5" ht="18.75" customHeight="1" x14ac:dyDescent="0.6">
      <c r="A173" s="63"/>
      <c r="B173" s="62"/>
      <c r="C173" s="63"/>
      <c r="D173" s="63"/>
      <c r="E173" s="63"/>
    </row>
    <row r="174" spans="1:5" ht="18.75" customHeight="1" x14ac:dyDescent="0.7">
      <c r="A174" s="44"/>
      <c r="B174" s="45"/>
      <c r="C174" s="46"/>
      <c r="D174" s="46"/>
      <c r="E174" s="46"/>
    </row>
    <row r="175" spans="1:5" ht="18.75" customHeight="1" x14ac:dyDescent="0.6">
      <c r="A175" s="23"/>
      <c r="B175" s="16" t="s">
        <v>26</v>
      </c>
      <c r="C175" s="24"/>
      <c r="D175" s="24"/>
      <c r="E175" s="24"/>
    </row>
    <row r="176" spans="1:5" ht="18.75" customHeight="1" x14ac:dyDescent="0.8">
      <c r="A176" s="38"/>
      <c r="B176" s="41"/>
      <c r="C176" s="38"/>
      <c r="D176" s="38"/>
      <c r="E176" s="38"/>
    </row>
    <row r="177" spans="1:5" ht="18.75" customHeight="1" x14ac:dyDescent="0.8">
      <c r="A177" s="38"/>
      <c r="B177" s="41"/>
      <c r="C177" s="38"/>
      <c r="D177" s="38"/>
      <c r="E177" s="38"/>
    </row>
    <row r="178" spans="1:5" ht="18" customHeight="1" x14ac:dyDescent="0.6">
      <c r="A178" s="23"/>
      <c r="B178" s="16"/>
      <c r="C178" s="24"/>
      <c r="D178" s="24"/>
      <c r="E178" s="24"/>
    </row>
    <row r="179" spans="1:5" ht="18.75" customHeight="1" x14ac:dyDescent="0.6">
      <c r="A179" s="15"/>
      <c r="B179" s="16" t="s">
        <v>11</v>
      </c>
      <c r="C179" s="15"/>
      <c r="D179" s="15"/>
      <c r="E179" s="15"/>
    </row>
    <row r="180" spans="1:5" ht="18.75" customHeight="1" x14ac:dyDescent="0.6">
      <c r="A180" s="15"/>
      <c r="B180" s="16" t="s">
        <v>205</v>
      </c>
      <c r="C180" s="15"/>
      <c r="D180" s="15"/>
      <c r="E180" s="15"/>
    </row>
    <row r="181" spans="1:5" ht="18" customHeight="1" x14ac:dyDescent="0.8">
      <c r="A181" s="63" t="s">
        <v>142</v>
      </c>
      <c r="B181" s="66" t="s">
        <v>58</v>
      </c>
      <c r="C181" s="287">
        <v>0</v>
      </c>
      <c r="D181" s="287">
        <v>4</v>
      </c>
      <c r="E181" s="291">
        <v>4</v>
      </c>
    </row>
    <row r="182" spans="1:5" ht="18.75" customHeight="1" x14ac:dyDescent="0.6">
      <c r="A182" s="15"/>
      <c r="B182" s="16" t="s">
        <v>57</v>
      </c>
      <c r="C182" s="15"/>
      <c r="D182" s="15"/>
      <c r="E182" s="15"/>
    </row>
    <row r="183" spans="1:5" ht="18.75" customHeight="1" x14ac:dyDescent="0.8">
      <c r="A183" s="64" t="s">
        <v>143</v>
      </c>
      <c r="B183" s="74" t="s">
        <v>56</v>
      </c>
      <c r="C183" s="64">
        <v>2</v>
      </c>
      <c r="D183" s="64">
        <v>3</v>
      </c>
      <c r="E183" s="64">
        <v>3</v>
      </c>
    </row>
    <row r="184" spans="1:5" ht="18.75" customHeight="1" x14ac:dyDescent="0.6">
      <c r="A184" s="55"/>
      <c r="B184" s="56"/>
      <c r="C184" s="55"/>
      <c r="D184" s="55"/>
      <c r="E184" s="55"/>
    </row>
    <row r="185" spans="1:5" ht="16.5" customHeight="1" x14ac:dyDescent="0.6">
      <c r="A185" s="17"/>
      <c r="B185" s="25"/>
      <c r="C185" s="17"/>
      <c r="D185" s="17"/>
      <c r="E185" s="17"/>
    </row>
    <row r="186" spans="1:5" ht="22" customHeight="1" x14ac:dyDescent="0.6">
      <c r="A186" s="15"/>
      <c r="B186" s="16" t="s">
        <v>159</v>
      </c>
      <c r="C186" s="17"/>
      <c r="D186" s="17"/>
      <c r="E186" s="17"/>
    </row>
    <row r="187" spans="1:5" ht="22" customHeight="1" x14ac:dyDescent="0.8">
      <c r="A187" s="64" t="s">
        <v>97</v>
      </c>
      <c r="B187" s="65" t="s">
        <v>37</v>
      </c>
      <c r="C187" s="64">
        <v>0</v>
      </c>
      <c r="D187" s="64">
        <v>2</v>
      </c>
      <c r="E187" s="64">
        <v>0</v>
      </c>
    </row>
    <row r="188" spans="1:5" ht="11.15" customHeight="1" x14ac:dyDescent="0.6">
      <c r="A188" s="27"/>
      <c r="B188" s="28"/>
      <c r="C188" s="27"/>
      <c r="D188" s="27"/>
      <c r="E188" s="27"/>
    </row>
    <row r="189" spans="1:5" ht="22" customHeight="1" x14ac:dyDescent="0.6">
      <c r="A189" s="337" t="s">
        <v>15</v>
      </c>
      <c r="B189" s="338"/>
      <c r="C189" s="29">
        <f>SUM(C162:C188)</f>
        <v>8</v>
      </c>
      <c r="D189" s="29">
        <f t="shared" ref="D189:E189" si="3">SUM(D162:D188)</f>
        <v>11</v>
      </c>
      <c r="E189" s="29">
        <f t="shared" si="3"/>
        <v>14</v>
      </c>
    </row>
    <row r="190" spans="1:5" s="32" customFormat="1" ht="22" customHeight="1" x14ac:dyDescent="0.8">
      <c r="A190" s="321" t="s">
        <v>16</v>
      </c>
      <c r="B190" s="341"/>
      <c r="C190" s="321">
        <f>C189+D189</f>
        <v>19</v>
      </c>
      <c r="D190" s="341"/>
      <c r="E190" s="31"/>
    </row>
    <row r="191" spans="1:5" s="32" customFormat="1" ht="22" customHeight="1" x14ac:dyDescent="0.8">
      <c r="A191" s="33"/>
      <c r="B191" s="33"/>
      <c r="C191" s="33"/>
      <c r="D191" s="33"/>
      <c r="E191" s="34"/>
    </row>
    <row r="192" spans="1:5" s="32" customFormat="1" ht="22" customHeight="1" x14ac:dyDescent="0.8">
      <c r="A192" s="35"/>
      <c r="B192" s="35"/>
      <c r="C192" s="35"/>
      <c r="D192" s="35"/>
      <c r="E192" s="36"/>
    </row>
    <row r="193" spans="1:5" s="32" customFormat="1" ht="22" customHeight="1" x14ac:dyDescent="0.8">
      <c r="A193" s="340" t="s">
        <v>17</v>
      </c>
      <c r="B193" s="340"/>
      <c r="C193" s="340"/>
      <c r="D193" s="35"/>
      <c r="E193" s="36"/>
    </row>
    <row r="194" spans="1:5" s="32" customFormat="1" ht="22" customHeight="1" x14ac:dyDescent="0.8">
      <c r="A194" s="35"/>
      <c r="B194" s="35"/>
      <c r="C194" s="35"/>
      <c r="D194" s="35"/>
      <c r="E194" s="36"/>
    </row>
  </sheetData>
  <mergeCells count="45">
    <mergeCell ref="A190:B190"/>
    <mergeCell ref="C190:D190"/>
    <mergeCell ref="A193:C193"/>
    <mergeCell ref="A156:E156"/>
    <mergeCell ref="A157:E157"/>
    <mergeCell ref="A158:E158"/>
    <mergeCell ref="H158:M158"/>
    <mergeCell ref="A159:E159"/>
    <mergeCell ref="A189:B189"/>
    <mergeCell ref="H119:M119"/>
    <mergeCell ref="A120:E120"/>
    <mergeCell ref="A149:B149"/>
    <mergeCell ref="A150:B150"/>
    <mergeCell ref="C150:D150"/>
    <mergeCell ref="A154:C154"/>
    <mergeCell ref="A119:E119"/>
    <mergeCell ref="A112:B112"/>
    <mergeCell ref="C112:D112"/>
    <mergeCell ref="A115:C115"/>
    <mergeCell ref="A117:E117"/>
    <mergeCell ref="A118:E118"/>
    <mergeCell ref="A38:C38"/>
    <mergeCell ref="A40:E40"/>
    <mergeCell ref="A41:E41"/>
    <mergeCell ref="A111:B111"/>
    <mergeCell ref="H42:M42"/>
    <mergeCell ref="A43:E43"/>
    <mergeCell ref="A74:B74"/>
    <mergeCell ref="A75:B75"/>
    <mergeCell ref="C75:D75"/>
    <mergeCell ref="A78:C78"/>
    <mergeCell ref="A42:E42"/>
    <mergeCell ref="A80:E80"/>
    <mergeCell ref="A81:E81"/>
    <mergeCell ref="A82:E82"/>
    <mergeCell ref="H82:M82"/>
    <mergeCell ref="A83:E83"/>
    <mergeCell ref="A35:B35"/>
    <mergeCell ref="A1:E1"/>
    <mergeCell ref="A2:E2"/>
    <mergeCell ref="A3:E3"/>
    <mergeCell ref="H3:M3"/>
    <mergeCell ref="A4:E4"/>
    <mergeCell ref="A34:B34"/>
    <mergeCell ref="C35:D35"/>
  </mergeCells>
  <pageMargins left="0.9" right="0.511811023622047" top="0.56496062999999996" bottom="0.118110236220472" header="0" footer="0"/>
  <pageSetup paperSize="9" scale="95" orientation="portrait" horizontalDpi="4294967293" r:id="rId1"/>
  <headerFooter>
    <oddHeader>&amp;R&amp;P จาก &amp;N</oddHeader>
  </headerFooter>
  <rowBreaks count="4" manualBreakCount="4">
    <brk id="39" max="4" man="1"/>
    <brk id="79" max="4" man="1"/>
    <brk id="116" max="4" man="1"/>
    <brk id="155" max="4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0.39997558519241921"/>
  </sheetPr>
  <dimension ref="A5:M51"/>
  <sheetViews>
    <sheetView view="pageBreakPreview" topLeftCell="A28" zoomScaleNormal="120" zoomScaleSheetLayoutView="100" workbookViewId="0">
      <selection activeCell="P10" sqref="P10"/>
    </sheetView>
  </sheetViews>
  <sheetFormatPr defaultColWidth="9" defaultRowHeight="24" x14ac:dyDescent="0.8"/>
  <cols>
    <col min="1" max="1" width="6.08203125" style="32" customWidth="1"/>
    <col min="2" max="2" width="5.58203125" style="89" customWidth="1"/>
    <col min="3" max="3" width="43.08203125" style="32" customWidth="1"/>
    <col min="4" max="4" width="9.58203125" style="32" customWidth="1"/>
    <col min="5" max="5" width="6.83203125" style="32" customWidth="1"/>
    <col min="6" max="6" width="9.83203125" style="32" customWidth="1"/>
    <col min="7" max="16384" width="9" style="32"/>
  </cols>
  <sheetData>
    <row r="5" spans="1:9" ht="8.25" customHeight="1" x14ac:dyDescent="0.8"/>
    <row r="6" spans="1:9" s="83" customFormat="1" ht="36" customHeight="1" x14ac:dyDescent="0.8">
      <c r="A6" s="312" t="s">
        <v>345</v>
      </c>
      <c r="B6" s="312"/>
      <c r="C6" s="312"/>
      <c r="D6" s="312"/>
      <c r="E6" s="312"/>
      <c r="F6" s="312"/>
    </row>
    <row r="7" spans="1:9" s="83" customFormat="1" ht="29.25" customHeight="1" x14ac:dyDescent="0.8">
      <c r="A7" s="313" t="s">
        <v>47</v>
      </c>
      <c r="B7" s="313"/>
      <c r="C7" s="313"/>
      <c r="D7" s="313"/>
      <c r="E7" s="313"/>
      <c r="F7" s="313"/>
    </row>
    <row r="8" spans="1:9" s="84" customFormat="1" ht="26.25" customHeight="1" x14ac:dyDescent="0.3">
      <c r="A8" s="314" t="s">
        <v>212</v>
      </c>
      <c r="B8" s="314"/>
      <c r="C8" s="314"/>
      <c r="D8" s="314"/>
      <c r="E8" s="314"/>
      <c r="F8" s="314"/>
      <c r="I8" s="84" t="s">
        <v>283</v>
      </c>
    </row>
    <row r="9" spans="1:9" s="84" customFormat="1" ht="26.25" customHeight="1" x14ac:dyDescent="0.3">
      <c r="A9" s="315" t="s">
        <v>213</v>
      </c>
      <c r="B9" s="315"/>
      <c r="C9" s="315"/>
      <c r="D9" s="315"/>
      <c r="E9" s="315"/>
      <c r="F9" s="315"/>
      <c r="H9" s="85" t="s">
        <v>214</v>
      </c>
    </row>
    <row r="10" spans="1:9" s="84" customFormat="1" ht="26.25" customHeight="1" x14ac:dyDescent="0.3">
      <c r="A10" s="316" t="s">
        <v>284</v>
      </c>
      <c r="B10" s="316"/>
      <c r="C10" s="316"/>
      <c r="D10" s="316"/>
      <c r="E10" s="316"/>
      <c r="F10" s="316"/>
    </row>
    <row r="11" spans="1:9" s="84" customFormat="1" ht="30.75" customHeight="1" x14ac:dyDescent="0.3">
      <c r="A11" s="316" t="s">
        <v>297</v>
      </c>
      <c r="B11" s="316"/>
      <c r="C11" s="316"/>
      <c r="D11" s="316"/>
      <c r="E11" s="316"/>
      <c r="F11" s="316"/>
    </row>
    <row r="12" spans="1:9" s="89" customFormat="1" ht="9.75" customHeight="1" x14ac:dyDescent="0.8">
      <c r="A12" s="32"/>
      <c r="B12" s="1"/>
      <c r="C12" s="227"/>
      <c r="D12" s="227"/>
      <c r="E12" s="72"/>
      <c r="F12" s="1"/>
    </row>
    <row r="13" spans="1:9" s="89" customFormat="1" ht="22" customHeight="1" x14ac:dyDescent="0.8">
      <c r="A13" s="86"/>
      <c r="B13" s="228" t="s">
        <v>371</v>
      </c>
      <c r="C13" s="88"/>
      <c r="D13" s="88" t="s">
        <v>216</v>
      </c>
      <c r="E13" s="229">
        <f>SUM(E15,E28,E35)</f>
        <v>86</v>
      </c>
      <c r="F13" s="88" t="s">
        <v>217</v>
      </c>
    </row>
    <row r="14" spans="1:9" s="86" customFormat="1" ht="18" customHeight="1" x14ac:dyDescent="0.8">
      <c r="A14" s="89"/>
      <c r="B14" s="230"/>
      <c r="C14" s="230"/>
      <c r="D14" s="230"/>
      <c r="E14" s="231"/>
      <c r="F14" s="89"/>
    </row>
    <row r="15" spans="1:9" s="89" customFormat="1" ht="22" customHeight="1" x14ac:dyDescent="0.8">
      <c r="A15" s="32"/>
      <c r="B15" s="1" t="s">
        <v>286</v>
      </c>
      <c r="C15" s="1"/>
      <c r="D15" s="1"/>
      <c r="E15" s="232">
        <f>SUM(E16,E20,E24)</f>
        <v>24</v>
      </c>
      <c r="F15" s="1" t="s">
        <v>217</v>
      </c>
    </row>
    <row r="16" spans="1:9" s="89" customFormat="1" ht="22" customHeight="1" x14ac:dyDescent="0.8">
      <c r="A16" s="32"/>
      <c r="B16" s="72">
        <v>1.1000000000000001</v>
      </c>
      <c r="C16" s="233" t="s">
        <v>221</v>
      </c>
      <c r="D16" s="227"/>
      <c r="E16" s="60">
        <f>SUM(E17:E18)</f>
        <v>9</v>
      </c>
      <c r="F16" s="1"/>
    </row>
    <row r="17" spans="1:9" s="89" customFormat="1" ht="22" customHeight="1" x14ac:dyDescent="0.8">
      <c r="A17" s="32"/>
      <c r="B17" s="1"/>
      <c r="C17" s="227" t="s">
        <v>222</v>
      </c>
      <c r="D17" s="227"/>
      <c r="E17" s="60">
        <f>'สรุปโครงสร้าง_ส. 65 A 3-4'!N19</f>
        <v>3</v>
      </c>
      <c r="F17" s="1"/>
    </row>
    <row r="18" spans="1:9" s="89" customFormat="1" ht="22" customHeight="1" x14ac:dyDescent="0.8">
      <c r="A18" s="32"/>
      <c r="B18" s="1"/>
      <c r="C18" s="227" t="s">
        <v>223</v>
      </c>
      <c r="D18" s="227"/>
      <c r="E18" s="60">
        <f>'สรุปโครงสร้าง_ส. 65 A 3-4'!N25</f>
        <v>6</v>
      </c>
      <c r="F18" s="1"/>
    </row>
    <row r="19" spans="1:9" s="89" customFormat="1" ht="6.75" customHeight="1" x14ac:dyDescent="0.8">
      <c r="A19" s="32"/>
      <c r="B19" s="234"/>
      <c r="C19" s="233"/>
      <c r="D19" s="227"/>
      <c r="E19" s="60"/>
      <c r="F19" s="1"/>
    </row>
    <row r="20" spans="1:9" s="89" customFormat="1" ht="22" customHeight="1" x14ac:dyDescent="0.8">
      <c r="A20" s="32"/>
      <c r="B20" s="72">
        <v>1.2</v>
      </c>
      <c r="C20" s="233" t="s">
        <v>226</v>
      </c>
      <c r="D20" s="227"/>
      <c r="E20" s="60">
        <f>SUM(E21:E22)</f>
        <v>9</v>
      </c>
      <c r="F20" s="1"/>
    </row>
    <row r="21" spans="1:9" s="89" customFormat="1" ht="22" customHeight="1" x14ac:dyDescent="0.8">
      <c r="A21" s="32"/>
      <c r="B21" s="1"/>
      <c r="C21" s="227" t="s">
        <v>227</v>
      </c>
      <c r="D21" s="227"/>
      <c r="E21" s="60">
        <f>'สรุปโครงสร้าง_ส. 65 A 3-4'!N30</f>
        <v>3</v>
      </c>
      <c r="F21" s="1"/>
    </row>
    <row r="22" spans="1:9" s="89" customFormat="1" ht="22" customHeight="1" x14ac:dyDescent="0.8">
      <c r="A22" s="32"/>
      <c r="B22" s="1"/>
      <c r="C22" s="227" t="s">
        <v>228</v>
      </c>
      <c r="D22" s="227"/>
      <c r="E22" s="60">
        <f>'สรุปโครงสร้าง_ส. 65 A 3-4'!N33</f>
        <v>6</v>
      </c>
      <c r="F22" s="1"/>
    </row>
    <row r="23" spans="1:9" s="89" customFormat="1" ht="6" customHeight="1" x14ac:dyDescent="0.8">
      <c r="A23" s="32"/>
      <c r="B23" s="1"/>
      <c r="C23" s="227"/>
      <c r="D23" s="227"/>
      <c r="E23" s="60"/>
      <c r="F23" s="1"/>
    </row>
    <row r="24" spans="1:9" s="89" customFormat="1" ht="22" customHeight="1" x14ac:dyDescent="0.8">
      <c r="A24" s="32"/>
      <c r="B24" s="72">
        <v>1.3</v>
      </c>
      <c r="C24" s="233" t="s">
        <v>230</v>
      </c>
      <c r="D24" s="227"/>
      <c r="E24" s="60">
        <f>SUM(E25:E26)</f>
        <v>6</v>
      </c>
      <c r="F24" s="1"/>
    </row>
    <row r="25" spans="1:9" s="89" customFormat="1" ht="22" customHeight="1" x14ac:dyDescent="0.8">
      <c r="A25" s="32"/>
      <c r="B25" s="1"/>
      <c r="C25" s="227" t="s">
        <v>231</v>
      </c>
      <c r="D25" s="227"/>
      <c r="E25" s="60">
        <f>'สรุปโครงสร้าง_ส. 65 A 3-4'!N38</f>
        <v>3</v>
      </c>
      <c r="F25" s="1"/>
    </row>
    <row r="26" spans="1:9" ht="22" customHeight="1" x14ac:dyDescent="0.8">
      <c r="B26"/>
      <c r="C26" s="227" t="s">
        <v>232</v>
      </c>
      <c r="D26" s="227"/>
      <c r="E26" s="60">
        <f>'สรุปโครงสร้าง_ส. 65 A 3-4'!N42</f>
        <v>3</v>
      </c>
      <c r="F26" s="6"/>
      <c r="G26"/>
      <c r="H26"/>
      <c r="I26"/>
    </row>
    <row r="27" spans="1:9" ht="12" customHeight="1" x14ac:dyDescent="0.8">
      <c r="B27" s="6"/>
      <c r="C27"/>
      <c r="D27"/>
      <c r="E27" s="235"/>
      <c r="F27"/>
      <c r="G27"/>
      <c r="H27"/>
      <c r="I27"/>
    </row>
    <row r="28" spans="1:9" ht="22" customHeight="1" x14ac:dyDescent="0.8">
      <c r="B28" s="1" t="s">
        <v>287</v>
      </c>
      <c r="C28" s="1"/>
      <c r="D28" s="1"/>
      <c r="E28" s="232">
        <f>SUM(E29:E33)</f>
        <v>56</v>
      </c>
      <c r="F28" s="1" t="s">
        <v>217</v>
      </c>
      <c r="G28"/>
      <c r="H28"/>
      <c r="I28"/>
    </row>
    <row r="29" spans="1:9" ht="22" customHeight="1" x14ac:dyDescent="0.8">
      <c r="B29" s="6">
        <v>2.1</v>
      </c>
      <c r="C29" s="32" t="s">
        <v>288</v>
      </c>
      <c r="E29" s="60">
        <f>'สรุปโครงสร้าง_ส. 65 A 3-4'!N56</f>
        <v>15</v>
      </c>
      <c r="F29" s="6"/>
      <c r="G29" s="1"/>
      <c r="H29" s="1"/>
      <c r="I29"/>
    </row>
    <row r="30" spans="1:9" ht="22" customHeight="1" x14ac:dyDescent="0.8">
      <c r="B30" s="6">
        <v>2.2000000000000002</v>
      </c>
      <c r="C30" s="32" t="s">
        <v>289</v>
      </c>
      <c r="E30" s="60">
        <f>'สรุปโครงสร้าง_ส. 65 A 3-4'!N70</f>
        <v>21</v>
      </c>
      <c r="F30" s="6"/>
      <c r="G30" s="6"/>
      <c r="H30"/>
      <c r="I30"/>
    </row>
    <row r="31" spans="1:9" ht="22" customHeight="1" x14ac:dyDescent="0.8">
      <c r="B31" s="6">
        <v>2.2999999999999998</v>
      </c>
      <c r="C31" s="32" t="s">
        <v>290</v>
      </c>
      <c r="E31" s="60">
        <f>'สรุปโครงสร้าง_ส. 65 A 3-4'!N78</f>
        <v>12</v>
      </c>
      <c r="F31" s="6"/>
      <c r="G31" s="6"/>
      <c r="H31"/>
      <c r="I31"/>
    </row>
    <row r="32" spans="1:9" ht="22" customHeight="1" x14ac:dyDescent="0.8">
      <c r="B32" s="6">
        <v>2.4</v>
      </c>
      <c r="C32" s="32" t="s">
        <v>291</v>
      </c>
      <c r="E32" s="60">
        <f>'สรุปโครงสร้าง_ส. 65 A 3-4'!N82</f>
        <v>4</v>
      </c>
      <c r="F32" s="6"/>
      <c r="G32" s="6"/>
      <c r="H32"/>
      <c r="I32"/>
    </row>
    <row r="33" spans="2:13" ht="22" customHeight="1" x14ac:dyDescent="0.8">
      <c r="B33" s="6">
        <v>2.5</v>
      </c>
      <c r="C33" s="32" t="s">
        <v>292</v>
      </c>
      <c r="E33" s="60">
        <f>'สรุปโครงสร้าง_ส. 65 A 3-4'!N86</f>
        <v>4</v>
      </c>
      <c r="F33" s="6"/>
      <c r="G33" s="6"/>
      <c r="H33"/>
      <c r="I33"/>
    </row>
    <row r="34" spans="2:13" ht="11.25" customHeight="1" x14ac:dyDescent="0.8">
      <c r="B34" s="6"/>
      <c r="C34"/>
      <c r="D34"/>
      <c r="E34" s="60"/>
      <c r="F34" s="6"/>
      <c r="G34" s="6"/>
      <c r="H34"/>
      <c r="I34"/>
    </row>
    <row r="35" spans="2:13" ht="22" customHeight="1" x14ac:dyDescent="0.8">
      <c r="B35" s="1" t="s">
        <v>293</v>
      </c>
      <c r="C35" s="1"/>
      <c r="D35" s="1"/>
      <c r="E35" s="232">
        <f>'สรุปโครงสร้าง_ส. 65 A 3-4'!N95</f>
        <v>6</v>
      </c>
      <c r="F35" s="1" t="s">
        <v>294</v>
      </c>
      <c r="G35" s="236"/>
      <c r="H35"/>
      <c r="I35"/>
    </row>
    <row r="36" spans="2:13" ht="22" customHeight="1" x14ac:dyDescent="0.8">
      <c r="B36" s="6"/>
      <c r="C36"/>
      <c r="D36"/>
      <c r="E36" s="60"/>
      <c r="F36" s="6"/>
      <c r="G36" s="237"/>
      <c r="H36" s="1"/>
      <c r="I36"/>
    </row>
    <row r="37" spans="2:13" ht="22" customHeight="1" x14ac:dyDescent="0.8">
      <c r="B37" s="1" t="s">
        <v>295</v>
      </c>
      <c r="C37" s="1"/>
      <c r="D37" s="1"/>
      <c r="E37" s="60"/>
      <c r="F37" s="6"/>
      <c r="G37"/>
      <c r="H37"/>
      <c r="I37"/>
      <c r="J37"/>
      <c r="K37"/>
      <c r="L37"/>
      <c r="M37"/>
    </row>
    <row r="38" spans="2:13" ht="22" customHeight="1" x14ac:dyDescent="0.8">
      <c r="B38"/>
      <c r="C38"/>
      <c r="D38"/>
      <c r="E38" s="60"/>
      <c r="F38" s="6"/>
      <c r="G38" s="1"/>
      <c r="H38" s="1"/>
      <c r="I38"/>
    </row>
    <row r="39" spans="2:13" ht="22" customHeight="1" x14ac:dyDescent="0.8">
      <c r="E39" s="60"/>
      <c r="F39" s="6"/>
      <c r="G39"/>
      <c r="H39" s="1"/>
      <c r="I39" s="1"/>
    </row>
    <row r="40" spans="2:13" ht="22" customHeight="1" x14ac:dyDescent="0.8">
      <c r="B40" s="311"/>
      <c r="C40" s="311"/>
      <c r="D40" s="229"/>
      <c r="E40" s="238"/>
      <c r="F40" s="238"/>
    </row>
    <row r="41" spans="2:13" ht="22" customHeight="1" x14ac:dyDescent="0.8">
      <c r="B41" s="227"/>
      <c r="C41" s="227"/>
      <c r="D41" s="227"/>
    </row>
    <row r="42" spans="2:13" ht="22" customHeight="1" x14ac:dyDescent="0.8">
      <c r="B42" s="230"/>
      <c r="C42" s="230"/>
      <c r="D42" s="230"/>
    </row>
    <row r="43" spans="2:13" ht="22" customHeight="1" x14ac:dyDescent="0.8">
      <c r="B43" s="230"/>
      <c r="C43" s="86"/>
      <c r="D43" s="86"/>
    </row>
    <row r="44" spans="2:13" ht="22" customHeight="1" x14ac:dyDescent="0.8">
      <c r="C44" s="86"/>
      <c r="D44" s="86"/>
    </row>
    <row r="45" spans="2:13" ht="22" customHeight="1" x14ac:dyDescent="0.8"/>
    <row r="46" spans="2:13" ht="22" customHeight="1" x14ac:dyDescent="0.8"/>
    <row r="47" spans="2:13" ht="22" customHeight="1" x14ac:dyDescent="0.8"/>
    <row r="48" spans="2:13" ht="22" customHeight="1" x14ac:dyDescent="0.8">
      <c r="E48" s="89"/>
      <c r="F48" s="89"/>
    </row>
    <row r="49" spans="1:6" s="89" customFormat="1" ht="22" customHeight="1" x14ac:dyDescent="0.8">
      <c r="A49" s="32"/>
      <c r="C49" s="32"/>
      <c r="D49" s="32"/>
    </row>
    <row r="50" spans="1:6" s="89" customFormat="1" ht="22" customHeight="1" x14ac:dyDescent="0.8">
      <c r="A50" s="32"/>
      <c r="C50" s="32"/>
      <c r="D50" s="32"/>
    </row>
    <row r="51" spans="1:6" s="89" customFormat="1" ht="22" customHeight="1" x14ac:dyDescent="0.8">
      <c r="A51" s="32"/>
      <c r="C51" s="32"/>
      <c r="D51" s="32"/>
      <c r="E51" s="32"/>
      <c r="F51" s="32"/>
    </row>
  </sheetData>
  <mergeCells count="7">
    <mergeCell ref="B40:C40"/>
    <mergeCell ref="A6:F6"/>
    <mergeCell ref="A7:F7"/>
    <mergeCell ref="A8:F8"/>
    <mergeCell ref="A9:F9"/>
    <mergeCell ref="A10:F10"/>
    <mergeCell ref="A11:F11"/>
  </mergeCells>
  <pageMargins left="0.95799999999999996" right="0.39370078740157499" top="0.53740157499999996" bottom="0.39370078740157499" header="0" footer="0"/>
  <pageSetup paperSize="9" scale="98" orientation="portrait" horizontalDpi="4294967293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 tint="0.59999389629810485"/>
    <pageSetUpPr fitToPage="1"/>
  </sheetPr>
  <dimension ref="A5:P107"/>
  <sheetViews>
    <sheetView view="pageBreakPreview" zoomScale="110" zoomScaleNormal="100" zoomScaleSheetLayoutView="110" zoomScalePageLayoutView="130" workbookViewId="0">
      <selection activeCell="R76" sqref="R76"/>
    </sheetView>
  </sheetViews>
  <sheetFormatPr defaultColWidth="8.83203125" defaultRowHeight="24" x14ac:dyDescent="0.8"/>
  <cols>
    <col min="1" max="1" width="3" style="32" customWidth="1"/>
    <col min="2" max="2" width="14.9140625" style="32" customWidth="1"/>
    <col min="3" max="3" width="29.75" style="32" customWidth="1"/>
    <col min="4" max="14" width="4.08203125" style="32" customWidth="1"/>
    <col min="15" max="16384" width="8.83203125" style="32"/>
  </cols>
  <sheetData>
    <row r="5" spans="1:16" s="83" customFormat="1" ht="29.25" customHeight="1" x14ac:dyDescent="0.8">
      <c r="A5" s="312" t="s">
        <v>318</v>
      </c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2"/>
      <c r="M5" s="312"/>
      <c r="N5" s="312"/>
    </row>
    <row r="6" spans="1:16" s="83" customFormat="1" ht="24" customHeight="1" x14ac:dyDescent="0.8">
      <c r="A6" s="313" t="s">
        <v>47</v>
      </c>
      <c r="B6" s="313"/>
      <c r="C6" s="313"/>
      <c r="D6" s="313"/>
      <c r="E6" s="313"/>
      <c r="F6" s="313"/>
      <c r="G6" s="313"/>
      <c r="H6" s="313"/>
      <c r="I6" s="313"/>
      <c r="J6" s="313"/>
      <c r="K6" s="313"/>
      <c r="L6" s="313"/>
      <c r="M6" s="313"/>
      <c r="N6" s="313"/>
    </row>
    <row r="7" spans="1:16" s="1" customFormat="1" ht="27" customHeight="1" x14ac:dyDescent="0.3">
      <c r="A7" s="331" t="s">
        <v>212</v>
      </c>
      <c r="B7" s="331"/>
      <c r="C7" s="331"/>
      <c r="D7" s="331"/>
      <c r="E7" s="331"/>
      <c r="F7" s="331"/>
      <c r="G7" s="331"/>
      <c r="H7" s="331"/>
      <c r="I7" s="331"/>
      <c r="J7" s="331"/>
      <c r="K7" s="331"/>
      <c r="L7" s="331"/>
      <c r="M7" s="331"/>
      <c r="N7" s="331"/>
    </row>
    <row r="8" spans="1:16" s="84" customFormat="1" ht="19.5" customHeight="1" x14ac:dyDescent="0.3">
      <c r="A8" s="332" t="s">
        <v>213</v>
      </c>
      <c r="B8" s="332"/>
      <c r="C8" s="332"/>
      <c r="D8" s="332"/>
      <c r="E8" s="332"/>
      <c r="F8" s="332"/>
      <c r="G8" s="332"/>
      <c r="H8" s="332"/>
      <c r="I8" s="332"/>
      <c r="J8" s="332"/>
      <c r="K8" s="332"/>
      <c r="L8" s="332"/>
      <c r="M8" s="332"/>
      <c r="N8" s="332"/>
      <c r="P8" s="85" t="s">
        <v>214</v>
      </c>
    </row>
    <row r="9" spans="1:16" s="84" customFormat="1" ht="23.25" customHeight="1" x14ac:dyDescent="0.3">
      <c r="A9" s="330" t="s">
        <v>215</v>
      </c>
      <c r="B9" s="330"/>
      <c r="C9" s="330"/>
      <c r="D9" s="330"/>
      <c r="E9" s="330"/>
      <c r="F9" s="330"/>
      <c r="G9" s="330"/>
      <c r="H9" s="330"/>
      <c r="I9" s="330"/>
      <c r="J9" s="330"/>
      <c r="K9" s="330"/>
      <c r="L9" s="330"/>
      <c r="M9" s="330"/>
      <c r="N9" s="330"/>
    </row>
    <row r="10" spans="1:16" s="84" customFormat="1" ht="30.75" customHeight="1" x14ac:dyDescent="0.3">
      <c r="A10" s="330" t="s">
        <v>297</v>
      </c>
      <c r="B10" s="330"/>
      <c r="C10" s="330"/>
      <c r="D10" s="330"/>
      <c r="E10" s="330"/>
      <c r="F10" s="330"/>
      <c r="G10" s="330"/>
      <c r="H10" s="330"/>
      <c r="I10" s="330"/>
      <c r="J10" s="330"/>
      <c r="K10" s="330"/>
      <c r="L10" s="330"/>
      <c r="M10" s="330"/>
      <c r="N10" s="330"/>
    </row>
    <row r="11" spans="1:16" s="89" customFormat="1" ht="18.75" customHeight="1" x14ac:dyDescent="0.8">
      <c r="A11" s="86"/>
      <c r="B11" s="87" t="s">
        <v>324</v>
      </c>
      <c r="C11" s="88"/>
      <c r="G11" s="90" t="s">
        <v>216</v>
      </c>
      <c r="H11" s="90"/>
      <c r="I11" s="90"/>
      <c r="J11" s="319">
        <f>M106</f>
        <v>86</v>
      </c>
      <c r="K11" s="319"/>
      <c r="L11" s="320" t="s">
        <v>217</v>
      </c>
      <c r="M11" s="320"/>
    </row>
    <row r="12" spans="1:16" s="89" customFormat="1" ht="8.25" customHeight="1" x14ac:dyDescent="0.8">
      <c r="A12" s="86"/>
      <c r="B12" s="88"/>
      <c r="C12" s="88"/>
      <c r="D12" s="90"/>
      <c r="E12" s="90"/>
      <c r="F12" s="90"/>
      <c r="H12" s="92"/>
      <c r="I12" s="92"/>
      <c r="K12" s="88"/>
    </row>
    <row r="13" spans="1:16" ht="38.25" customHeight="1" x14ac:dyDescent="0.8">
      <c r="A13" s="321" t="s">
        <v>2</v>
      </c>
      <c r="B13" s="322"/>
      <c r="C13" s="322"/>
      <c r="D13" s="93" t="s">
        <v>3</v>
      </c>
      <c r="E13" s="93" t="s">
        <v>4</v>
      </c>
      <c r="F13" s="93" t="s">
        <v>5</v>
      </c>
      <c r="G13" s="94" t="s">
        <v>325</v>
      </c>
      <c r="H13" s="95" t="s">
        <v>326</v>
      </c>
      <c r="I13" s="96" t="s">
        <v>327</v>
      </c>
      <c r="J13" s="94" t="s">
        <v>328</v>
      </c>
      <c r="K13" s="95" t="s">
        <v>329</v>
      </c>
      <c r="L13" s="96"/>
      <c r="M13" s="97" t="s">
        <v>15</v>
      </c>
    </row>
    <row r="14" spans="1:16" ht="25" customHeight="1" x14ac:dyDescent="0.8">
      <c r="A14" s="98" t="s">
        <v>218</v>
      </c>
      <c r="B14" s="99" t="s">
        <v>219</v>
      </c>
      <c r="C14" s="100"/>
      <c r="D14" s="101"/>
      <c r="E14" s="101"/>
      <c r="F14" s="102"/>
      <c r="G14" s="103"/>
      <c r="H14" s="104"/>
      <c r="I14" s="105"/>
      <c r="J14" s="103"/>
      <c r="K14" s="104"/>
      <c r="L14" s="105"/>
      <c r="M14" s="106"/>
    </row>
    <row r="15" spans="1:16" ht="25" customHeight="1" x14ac:dyDescent="0.8">
      <c r="A15" s="207" t="s">
        <v>220</v>
      </c>
      <c r="B15" s="323" t="s">
        <v>221</v>
      </c>
      <c r="C15" s="323"/>
      <c r="D15" s="323"/>
      <c r="E15" s="323"/>
      <c r="F15" s="108"/>
      <c r="G15" s="109"/>
      <c r="H15" s="110"/>
      <c r="I15" s="111"/>
      <c r="J15" s="109"/>
      <c r="K15" s="110"/>
      <c r="L15" s="111"/>
      <c r="M15" s="112"/>
    </row>
    <row r="16" spans="1:16" ht="25" customHeight="1" x14ac:dyDescent="0.8">
      <c r="A16" s="107"/>
      <c r="B16" s="324" t="s">
        <v>222</v>
      </c>
      <c r="C16" s="325"/>
      <c r="D16" s="325"/>
      <c r="E16" s="325"/>
      <c r="F16" s="326"/>
      <c r="G16" s="109"/>
      <c r="H16" s="110"/>
      <c r="I16" s="111"/>
      <c r="J16" s="109"/>
      <c r="K16" s="110"/>
      <c r="L16" s="111"/>
      <c r="M16" s="112"/>
    </row>
    <row r="17" spans="1:14" ht="25" customHeight="1" x14ac:dyDescent="0.8">
      <c r="A17" s="107"/>
      <c r="B17" s="113" t="s">
        <v>122</v>
      </c>
      <c r="C17" s="114" t="s">
        <v>185</v>
      </c>
      <c r="D17" s="113">
        <v>3</v>
      </c>
      <c r="E17" s="113">
        <v>0</v>
      </c>
      <c r="F17" s="113">
        <v>3</v>
      </c>
      <c r="G17" s="109">
        <v>3</v>
      </c>
      <c r="H17" s="110"/>
      <c r="I17" s="111"/>
      <c r="J17" s="109"/>
      <c r="K17" s="110"/>
      <c r="L17" s="111"/>
      <c r="M17" s="112">
        <f t="shared" ref="M17:M23" si="0">SUM(G17:L17)</f>
        <v>3</v>
      </c>
    </row>
    <row r="18" spans="1:14" ht="25" customHeight="1" x14ac:dyDescent="0.8">
      <c r="A18" s="107"/>
      <c r="B18" s="115"/>
      <c r="C18" s="116"/>
      <c r="D18" s="117"/>
      <c r="E18" s="117"/>
      <c r="F18" s="117"/>
      <c r="G18" s="109"/>
      <c r="H18" s="110"/>
      <c r="I18" s="111"/>
      <c r="J18" s="109"/>
      <c r="K18" s="110"/>
      <c r="L18" s="111"/>
      <c r="M18" s="112"/>
    </row>
    <row r="19" spans="1:14" ht="25" customHeight="1" x14ac:dyDescent="0.9">
      <c r="A19" s="107"/>
      <c r="B19" s="115"/>
      <c r="C19" s="116"/>
      <c r="D19" s="117"/>
      <c r="E19" s="117"/>
      <c r="F19" s="117"/>
      <c r="G19" s="109"/>
      <c r="H19" s="110"/>
      <c r="I19" s="111"/>
      <c r="J19" s="109"/>
      <c r="K19" s="110"/>
      <c r="L19" s="111"/>
      <c r="M19" s="112"/>
      <c r="N19" s="118">
        <f>SUM(M17:M19)</f>
        <v>3</v>
      </c>
    </row>
    <row r="20" spans="1:14" ht="25" customHeight="1" x14ac:dyDescent="0.8">
      <c r="A20" s="107"/>
      <c r="B20" s="324" t="s">
        <v>223</v>
      </c>
      <c r="C20" s="325"/>
      <c r="D20" s="325"/>
      <c r="E20" s="326"/>
      <c r="F20" s="117"/>
      <c r="G20" s="109"/>
      <c r="H20" s="110"/>
      <c r="I20" s="111"/>
      <c r="J20" s="109"/>
      <c r="K20" s="110"/>
      <c r="L20" s="111"/>
      <c r="M20" s="114"/>
    </row>
    <row r="21" spans="1:14" ht="25" customHeight="1" x14ac:dyDescent="0.8">
      <c r="A21" s="107"/>
      <c r="B21" s="113" t="s">
        <v>102</v>
      </c>
      <c r="C21" s="114" t="s">
        <v>69</v>
      </c>
      <c r="D21" s="113">
        <v>2</v>
      </c>
      <c r="E21" s="113">
        <v>2</v>
      </c>
      <c r="F21" s="113">
        <v>3</v>
      </c>
      <c r="G21" s="109">
        <v>3</v>
      </c>
      <c r="H21" s="110"/>
      <c r="I21" s="111"/>
      <c r="J21" s="109"/>
      <c r="K21" s="110"/>
      <c r="L21" s="111"/>
      <c r="M21" s="112">
        <f t="shared" si="0"/>
        <v>3</v>
      </c>
    </row>
    <row r="22" spans="1:14" ht="25" customHeight="1" x14ac:dyDescent="0.8">
      <c r="A22" s="107"/>
      <c r="B22" s="113" t="s">
        <v>123</v>
      </c>
      <c r="C22" s="114" t="s">
        <v>70</v>
      </c>
      <c r="D22" s="113">
        <v>0</v>
      </c>
      <c r="E22" s="113">
        <v>2</v>
      </c>
      <c r="F22" s="113">
        <v>1</v>
      </c>
      <c r="G22" s="109"/>
      <c r="H22" s="110">
        <v>1</v>
      </c>
      <c r="I22" s="111"/>
      <c r="J22" s="109"/>
      <c r="K22" s="110"/>
      <c r="L22" s="111"/>
      <c r="M22" s="112">
        <f t="shared" si="0"/>
        <v>1</v>
      </c>
    </row>
    <row r="23" spans="1:14" ht="25" customHeight="1" x14ac:dyDescent="0.8">
      <c r="A23" s="107"/>
      <c r="B23" s="113" t="s">
        <v>124</v>
      </c>
      <c r="C23" s="114" t="s">
        <v>224</v>
      </c>
      <c r="D23" s="113">
        <v>1</v>
      </c>
      <c r="E23" s="113">
        <v>2</v>
      </c>
      <c r="F23" s="113">
        <v>2</v>
      </c>
      <c r="G23" s="109"/>
      <c r="H23" s="110"/>
      <c r="I23" s="111"/>
      <c r="J23" s="109">
        <v>2</v>
      </c>
      <c r="K23" s="110"/>
      <c r="L23" s="111"/>
      <c r="M23" s="112">
        <f t="shared" si="0"/>
        <v>2</v>
      </c>
    </row>
    <row r="24" spans="1:14" ht="25" customHeight="1" x14ac:dyDescent="0.8">
      <c r="A24" s="107"/>
      <c r="B24" s="119"/>
      <c r="C24" s="120"/>
      <c r="D24" s="119"/>
      <c r="E24" s="119"/>
      <c r="F24" s="119"/>
      <c r="G24" s="109"/>
      <c r="H24" s="110"/>
      <c r="I24" s="111"/>
      <c r="J24" s="109"/>
      <c r="K24" s="110"/>
      <c r="L24" s="111"/>
      <c r="M24" s="112"/>
    </row>
    <row r="25" spans="1:14" ht="25" customHeight="1" x14ac:dyDescent="0.9">
      <c r="A25" s="107"/>
      <c r="B25" s="121"/>
      <c r="C25" s="122"/>
      <c r="D25" s="123"/>
      <c r="E25" s="123"/>
      <c r="F25" s="123"/>
      <c r="G25" s="109"/>
      <c r="H25" s="110"/>
      <c r="I25" s="111"/>
      <c r="J25" s="109"/>
      <c r="K25" s="110"/>
      <c r="L25" s="111"/>
      <c r="M25" s="112"/>
      <c r="N25" s="118">
        <f>SUM(M21:M25)</f>
        <v>6</v>
      </c>
    </row>
    <row r="26" spans="1:14" ht="25" customHeight="1" thickBot="1" x14ac:dyDescent="0.95">
      <c r="A26" s="107"/>
      <c r="B26" s="121"/>
      <c r="C26" s="122"/>
      <c r="D26" s="123"/>
      <c r="E26" s="123"/>
      <c r="F26" s="123"/>
      <c r="G26" s="109"/>
      <c r="H26" s="110"/>
      <c r="I26" s="111"/>
      <c r="J26" s="109"/>
      <c r="K26" s="110"/>
      <c r="L26" s="111"/>
      <c r="M26" s="124"/>
      <c r="N26" s="125">
        <f>SUM(M16:M25)</f>
        <v>9</v>
      </c>
    </row>
    <row r="27" spans="1:14" ht="25" customHeight="1" thickTop="1" x14ac:dyDescent="0.8">
      <c r="A27" s="207" t="s">
        <v>225</v>
      </c>
      <c r="B27" s="323" t="s">
        <v>226</v>
      </c>
      <c r="C27" s="323"/>
      <c r="D27" s="323"/>
      <c r="E27" s="323"/>
      <c r="F27" s="108"/>
      <c r="G27" s="109"/>
      <c r="H27" s="110"/>
      <c r="I27" s="111"/>
      <c r="J27" s="109"/>
      <c r="K27" s="110"/>
      <c r="L27" s="111"/>
      <c r="M27" s="114"/>
    </row>
    <row r="28" spans="1:14" ht="25" customHeight="1" x14ac:dyDescent="0.8">
      <c r="A28" s="107"/>
      <c r="B28" s="327" t="s">
        <v>227</v>
      </c>
      <c r="C28" s="328"/>
      <c r="D28" s="328"/>
      <c r="E28" s="329"/>
      <c r="F28" s="117"/>
      <c r="G28" s="109"/>
      <c r="H28" s="110"/>
      <c r="I28" s="111"/>
      <c r="J28" s="109"/>
      <c r="K28" s="110"/>
      <c r="L28" s="111"/>
      <c r="M28" s="114"/>
    </row>
    <row r="29" spans="1:14" ht="25" customHeight="1" x14ac:dyDescent="0.8">
      <c r="A29" s="107"/>
      <c r="B29" s="126" t="s">
        <v>105</v>
      </c>
      <c r="C29" s="127" t="s">
        <v>334</v>
      </c>
      <c r="D29" s="119">
        <v>2</v>
      </c>
      <c r="E29" s="119">
        <v>2</v>
      </c>
      <c r="F29" s="119">
        <v>3</v>
      </c>
      <c r="G29" s="109">
        <v>3</v>
      </c>
      <c r="H29" s="110"/>
      <c r="I29" s="111"/>
      <c r="J29" s="109"/>
      <c r="K29" s="110"/>
      <c r="L29" s="111"/>
      <c r="M29" s="112">
        <f t="shared" ref="M29:M33" si="1">SUM(G29:L29)</f>
        <v>3</v>
      </c>
    </row>
    <row r="30" spans="1:14" ht="25" customHeight="1" x14ac:dyDescent="0.9">
      <c r="A30" s="107"/>
      <c r="B30" s="121"/>
      <c r="C30" s="122"/>
      <c r="D30" s="123"/>
      <c r="E30" s="123"/>
      <c r="F30" s="123"/>
      <c r="G30" s="109"/>
      <c r="H30" s="110"/>
      <c r="I30" s="111"/>
      <c r="J30" s="109"/>
      <c r="K30" s="110"/>
      <c r="L30" s="111"/>
      <c r="M30" s="112"/>
      <c r="N30" s="118">
        <f>SUM(M29:M30)</f>
        <v>3</v>
      </c>
    </row>
    <row r="31" spans="1:14" ht="25" customHeight="1" x14ac:dyDescent="0.8">
      <c r="A31" s="107"/>
      <c r="B31" s="327" t="s">
        <v>228</v>
      </c>
      <c r="C31" s="328"/>
      <c r="D31" s="328"/>
      <c r="E31" s="329"/>
      <c r="F31" s="123"/>
      <c r="G31" s="109"/>
      <c r="H31" s="110"/>
      <c r="I31" s="111"/>
      <c r="J31" s="109"/>
      <c r="K31" s="110"/>
      <c r="L31" s="111"/>
      <c r="M31" s="114"/>
    </row>
    <row r="32" spans="1:14" ht="25" customHeight="1" x14ac:dyDescent="0.8">
      <c r="A32" s="107"/>
      <c r="B32" s="113" t="s">
        <v>103</v>
      </c>
      <c r="C32" s="114" t="s">
        <v>91</v>
      </c>
      <c r="D32" s="113">
        <v>3</v>
      </c>
      <c r="E32" s="113">
        <v>0</v>
      </c>
      <c r="F32" s="113">
        <v>3</v>
      </c>
      <c r="G32" s="109">
        <v>3</v>
      </c>
      <c r="H32" s="110"/>
      <c r="I32" s="111"/>
      <c r="J32" s="109"/>
      <c r="K32" s="110"/>
      <c r="L32" s="111"/>
      <c r="M32" s="112">
        <f t="shared" si="1"/>
        <v>3</v>
      </c>
    </row>
    <row r="33" spans="1:14" ht="25" customHeight="1" x14ac:dyDescent="0.9">
      <c r="A33" s="107"/>
      <c r="B33" s="73" t="s">
        <v>147</v>
      </c>
      <c r="C33" s="72" t="s">
        <v>92</v>
      </c>
      <c r="D33" s="63">
        <v>3</v>
      </c>
      <c r="E33" s="63">
        <v>0</v>
      </c>
      <c r="F33" s="63">
        <v>3</v>
      </c>
      <c r="G33" s="109"/>
      <c r="H33" s="110">
        <v>3</v>
      </c>
      <c r="I33" s="111"/>
      <c r="J33" s="109"/>
      <c r="K33" s="110"/>
      <c r="L33" s="111"/>
      <c r="M33" s="112">
        <f t="shared" si="1"/>
        <v>3</v>
      </c>
      <c r="N33" s="118">
        <f>SUM(M32:M33)</f>
        <v>6</v>
      </c>
    </row>
    <row r="34" spans="1:14" ht="25" customHeight="1" thickBot="1" x14ac:dyDescent="0.95">
      <c r="A34" s="107"/>
      <c r="B34" s="128"/>
      <c r="C34" s="129"/>
      <c r="D34" s="128"/>
      <c r="E34" s="128"/>
      <c r="F34" s="128"/>
      <c r="G34" s="109"/>
      <c r="H34" s="110"/>
      <c r="I34" s="111"/>
      <c r="J34" s="109"/>
      <c r="K34" s="110"/>
      <c r="L34" s="111"/>
      <c r="M34" s="124"/>
      <c r="N34" s="125">
        <f>SUM(N29:N33)</f>
        <v>9</v>
      </c>
    </row>
    <row r="35" spans="1:14" ht="25" customHeight="1" thickTop="1" x14ac:dyDescent="0.8">
      <c r="A35" s="207" t="s">
        <v>229</v>
      </c>
      <c r="B35" s="130" t="s">
        <v>230</v>
      </c>
      <c r="C35" s="130"/>
      <c r="D35" s="130"/>
      <c r="E35" s="130"/>
      <c r="F35" s="108"/>
      <c r="G35" s="109"/>
      <c r="H35" s="110"/>
      <c r="I35" s="111"/>
      <c r="J35" s="109"/>
      <c r="K35" s="110"/>
      <c r="L35" s="111"/>
      <c r="M35" s="114"/>
    </row>
    <row r="36" spans="1:14" ht="25" customHeight="1" x14ac:dyDescent="0.8">
      <c r="A36" s="107"/>
      <c r="B36" s="327" t="s">
        <v>231</v>
      </c>
      <c r="C36" s="328"/>
      <c r="D36" s="328"/>
      <c r="E36" s="329"/>
      <c r="F36" s="117"/>
      <c r="G36" s="109"/>
      <c r="H36" s="110"/>
      <c r="I36" s="111"/>
      <c r="J36" s="109"/>
      <c r="K36" s="110"/>
      <c r="L36" s="111"/>
      <c r="M36" s="114"/>
    </row>
    <row r="37" spans="1:14" ht="25" customHeight="1" x14ac:dyDescent="0.8">
      <c r="A37" s="107"/>
      <c r="B37" s="113" t="s">
        <v>125</v>
      </c>
      <c r="C37" s="114" t="s">
        <v>211</v>
      </c>
      <c r="D37" s="113">
        <v>3</v>
      </c>
      <c r="E37" s="113">
        <v>0</v>
      </c>
      <c r="F37" s="113">
        <v>3</v>
      </c>
      <c r="G37" s="109">
        <v>3</v>
      </c>
      <c r="H37" s="110"/>
      <c r="I37" s="111"/>
      <c r="J37" s="109"/>
      <c r="K37" s="110"/>
      <c r="L37" s="111"/>
      <c r="M37" s="112">
        <f t="shared" ref="M37" si="2">SUM(G37:L37)</f>
        <v>3</v>
      </c>
    </row>
    <row r="38" spans="1:14" ht="25" customHeight="1" x14ac:dyDescent="0.9">
      <c r="A38" s="107"/>
      <c r="B38" s="131"/>
      <c r="C38" s="132"/>
      <c r="D38" s="131"/>
      <c r="E38" s="131"/>
      <c r="F38" s="131"/>
      <c r="G38" s="109"/>
      <c r="H38" s="110"/>
      <c r="I38" s="111"/>
      <c r="J38" s="109"/>
      <c r="K38" s="110"/>
      <c r="L38" s="111"/>
      <c r="M38" s="112"/>
      <c r="N38" s="118">
        <f>SUM(M37:M38)</f>
        <v>3</v>
      </c>
    </row>
    <row r="39" spans="1:14" ht="25" customHeight="1" x14ac:dyDescent="0.8">
      <c r="A39" s="107"/>
      <c r="B39" s="327" t="s">
        <v>232</v>
      </c>
      <c r="C39" s="328"/>
      <c r="D39" s="328"/>
      <c r="E39" s="329"/>
      <c r="F39" s="117"/>
      <c r="G39" s="109"/>
      <c r="H39" s="110"/>
      <c r="I39" s="111"/>
      <c r="J39" s="109"/>
      <c r="K39" s="110"/>
      <c r="L39" s="111"/>
      <c r="M39" s="114"/>
    </row>
    <row r="40" spans="1:14" ht="25" customHeight="1" x14ac:dyDescent="0.8">
      <c r="A40" s="107"/>
      <c r="B40" s="113" t="s">
        <v>244</v>
      </c>
      <c r="C40" s="114" t="s">
        <v>72</v>
      </c>
      <c r="D40" s="113">
        <v>2</v>
      </c>
      <c r="E40" s="113">
        <v>0</v>
      </c>
      <c r="F40" s="113">
        <v>2</v>
      </c>
      <c r="G40" s="109">
        <v>2</v>
      </c>
      <c r="H40" s="110"/>
      <c r="I40" s="111"/>
      <c r="J40" s="109"/>
      <c r="K40" s="110"/>
      <c r="L40" s="111"/>
      <c r="M40" s="112">
        <f t="shared" ref="M40:M41" si="3">SUM(G40:L40)</f>
        <v>2</v>
      </c>
    </row>
    <row r="41" spans="1:14" ht="25" customHeight="1" x14ac:dyDescent="0.8">
      <c r="A41" s="107"/>
      <c r="B41" s="131" t="s">
        <v>126</v>
      </c>
      <c r="C41" s="132" t="s">
        <v>93</v>
      </c>
      <c r="D41" s="131">
        <v>0</v>
      </c>
      <c r="E41" s="131">
        <v>2</v>
      </c>
      <c r="F41" s="131">
        <v>1</v>
      </c>
      <c r="G41" s="109"/>
      <c r="H41" s="110">
        <v>1</v>
      </c>
      <c r="I41" s="111"/>
      <c r="J41" s="109"/>
      <c r="K41" s="110"/>
      <c r="L41" s="111"/>
      <c r="M41" s="112">
        <f t="shared" si="3"/>
        <v>1</v>
      </c>
    </row>
    <row r="42" spans="1:14" ht="25" customHeight="1" x14ac:dyDescent="0.9">
      <c r="A42" s="107"/>
      <c r="B42" s="119"/>
      <c r="C42" s="120"/>
      <c r="D42" s="119"/>
      <c r="E42" s="119"/>
      <c r="F42" s="119"/>
      <c r="G42" s="109"/>
      <c r="H42" s="110"/>
      <c r="I42" s="111"/>
      <c r="J42" s="109"/>
      <c r="K42" s="110"/>
      <c r="L42" s="111"/>
      <c r="M42" s="112"/>
      <c r="N42" s="118">
        <f>SUM(M40:M42)</f>
        <v>3</v>
      </c>
    </row>
    <row r="43" spans="1:14" ht="25" customHeight="1" thickBot="1" x14ac:dyDescent="0.95">
      <c r="A43" s="107"/>
      <c r="B43" s="133"/>
      <c r="C43" s="133"/>
      <c r="D43" s="124"/>
      <c r="E43" s="124"/>
      <c r="F43" s="108"/>
      <c r="G43" s="109"/>
      <c r="H43" s="110"/>
      <c r="I43" s="111"/>
      <c r="J43" s="109"/>
      <c r="K43" s="110"/>
      <c r="L43" s="111"/>
      <c r="M43" s="124"/>
      <c r="N43" s="125">
        <f>SUM(M36:M42)</f>
        <v>6</v>
      </c>
    </row>
    <row r="44" spans="1:14" ht="25" customHeight="1" thickTop="1" thickBot="1" x14ac:dyDescent="0.85">
      <c r="A44" s="134"/>
      <c r="B44" s="135"/>
      <c r="C44" s="136"/>
      <c r="D44" s="135"/>
      <c r="E44" s="135"/>
      <c r="F44" s="137"/>
      <c r="G44" s="138"/>
      <c r="H44" s="138"/>
      <c r="I44" s="138"/>
      <c r="J44" s="138"/>
      <c r="K44" s="138"/>
      <c r="L44" s="138"/>
      <c r="M44" s="139"/>
      <c r="N44" s="140">
        <f>SUM(N43,N34,N26)</f>
        <v>24</v>
      </c>
    </row>
    <row r="45" spans="1:14" s="6" customFormat="1" ht="25" customHeight="1" thickTop="1" x14ac:dyDescent="0.3">
      <c r="A45" s="141" t="s">
        <v>233</v>
      </c>
      <c r="B45" s="142" t="s">
        <v>234</v>
      </c>
      <c r="C45" s="143"/>
      <c r="D45" s="144"/>
      <c r="E45" s="144"/>
      <c r="F45" s="145"/>
      <c r="G45" s="146"/>
      <c r="H45" s="147"/>
      <c r="I45" s="148"/>
      <c r="J45" s="146"/>
      <c r="K45" s="147"/>
      <c r="L45" s="148"/>
      <c r="M45" s="149"/>
    </row>
    <row r="46" spans="1:14" s="6" customFormat="1" ht="25" customHeight="1" x14ac:dyDescent="0.3">
      <c r="A46" s="206" t="s">
        <v>235</v>
      </c>
      <c r="B46" s="150"/>
      <c r="C46" s="150"/>
      <c r="D46" s="124"/>
      <c r="E46" s="124"/>
      <c r="F46" s="108"/>
      <c r="G46" s="109"/>
      <c r="H46" s="110"/>
      <c r="I46" s="111"/>
      <c r="J46" s="109"/>
      <c r="K46" s="110"/>
      <c r="L46" s="111"/>
      <c r="M46" s="112"/>
    </row>
    <row r="47" spans="1:14" s="156" customFormat="1" ht="25" customHeight="1" x14ac:dyDescent="0.3">
      <c r="A47" s="151"/>
      <c r="B47" s="63" t="s">
        <v>106</v>
      </c>
      <c r="C47" s="66" t="s">
        <v>19</v>
      </c>
      <c r="D47" s="113">
        <v>3</v>
      </c>
      <c r="E47" s="113">
        <v>0</v>
      </c>
      <c r="F47" s="113">
        <v>3</v>
      </c>
      <c r="G47" s="152"/>
      <c r="H47" s="153"/>
      <c r="I47" s="154"/>
      <c r="J47" s="152">
        <v>3</v>
      </c>
      <c r="K47" s="153"/>
      <c r="L47" s="154"/>
      <c r="M47" s="155">
        <f>SUM(G47:L47)</f>
        <v>3</v>
      </c>
    </row>
    <row r="48" spans="1:14" s="156" customFormat="1" ht="25" customHeight="1" x14ac:dyDescent="0.8">
      <c r="A48" s="151"/>
      <c r="B48" s="64" t="s">
        <v>108</v>
      </c>
      <c r="C48" s="65" t="s">
        <v>210</v>
      </c>
      <c r="D48" s="113">
        <v>2</v>
      </c>
      <c r="E48" s="113">
        <v>2</v>
      </c>
      <c r="F48" s="113">
        <v>3</v>
      </c>
      <c r="G48" s="152"/>
      <c r="H48" s="153">
        <v>3</v>
      </c>
      <c r="I48" s="154"/>
      <c r="J48" s="152"/>
      <c r="K48" s="153"/>
      <c r="L48" s="154"/>
      <c r="M48" s="155">
        <f t="shared" ref="M48:M52" si="4">SUM(G48:L48)</f>
        <v>3</v>
      </c>
    </row>
    <row r="49" spans="1:14" s="156" customFormat="1" ht="25" customHeight="1" x14ac:dyDescent="0.3">
      <c r="A49" s="151"/>
      <c r="B49" s="63" t="s">
        <v>107</v>
      </c>
      <c r="C49" s="62" t="s">
        <v>52</v>
      </c>
      <c r="D49" s="113">
        <v>1</v>
      </c>
      <c r="E49" s="113">
        <v>0</v>
      </c>
      <c r="F49" s="113">
        <v>1</v>
      </c>
      <c r="G49" s="152"/>
      <c r="H49" s="153"/>
      <c r="I49" s="154"/>
      <c r="J49" s="152"/>
      <c r="K49" s="153">
        <v>1</v>
      </c>
      <c r="L49" s="154"/>
      <c r="M49" s="155">
        <f t="shared" si="4"/>
        <v>1</v>
      </c>
    </row>
    <row r="50" spans="1:14" s="156" customFormat="1" ht="25" customHeight="1" x14ac:dyDescent="0.3">
      <c r="A50" s="151"/>
      <c r="B50" s="63" t="s">
        <v>109</v>
      </c>
      <c r="C50" s="66" t="s">
        <v>335</v>
      </c>
      <c r="D50" s="119">
        <v>2</v>
      </c>
      <c r="E50" s="119">
        <v>2</v>
      </c>
      <c r="F50" s="119">
        <v>3</v>
      </c>
      <c r="G50" s="152"/>
      <c r="H50" s="153"/>
      <c r="I50" s="154"/>
      <c r="J50" s="152"/>
      <c r="K50" s="153">
        <v>3</v>
      </c>
      <c r="L50" s="154"/>
      <c r="M50" s="155">
        <f t="shared" si="4"/>
        <v>3</v>
      </c>
    </row>
    <row r="51" spans="1:14" s="156" customFormat="1" ht="25" customHeight="1" x14ac:dyDescent="0.3">
      <c r="A51" s="151"/>
      <c r="B51" s="61" t="s">
        <v>246</v>
      </c>
      <c r="C51" s="62" t="s">
        <v>336</v>
      </c>
      <c r="D51" s="119">
        <v>1</v>
      </c>
      <c r="E51" s="119">
        <v>2</v>
      </c>
      <c r="F51" s="119">
        <v>2</v>
      </c>
      <c r="G51" s="152"/>
      <c r="H51" s="153"/>
      <c r="I51" s="154"/>
      <c r="J51" s="152">
        <v>2</v>
      </c>
      <c r="K51" s="153"/>
      <c r="L51" s="154"/>
      <c r="M51" s="155">
        <f t="shared" si="4"/>
        <v>2</v>
      </c>
    </row>
    <row r="52" spans="1:14" s="156" customFormat="1" ht="25" customHeight="1" x14ac:dyDescent="0.3">
      <c r="A52" s="151"/>
      <c r="B52" s="63" t="s">
        <v>127</v>
      </c>
      <c r="C52" s="62" t="s">
        <v>20</v>
      </c>
      <c r="D52" s="159">
        <v>3</v>
      </c>
      <c r="E52" s="159">
        <v>0</v>
      </c>
      <c r="F52" s="159">
        <v>3</v>
      </c>
      <c r="G52" s="152"/>
      <c r="H52" s="153">
        <v>3</v>
      </c>
      <c r="I52" s="154"/>
      <c r="J52" s="152"/>
      <c r="K52" s="153"/>
      <c r="L52" s="154"/>
      <c r="M52" s="155">
        <f t="shared" si="4"/>
        <v>3</v>
      </c>
    </row>
    <row r="53" spans="1:14" s="156" customFormat="1" ht="25" customHeight="1" x14ac:dyDescent="0.3">
      <c r="A53" s="151"/>
      <c r="B53" s="157"/>
      <c r="C53" s="158"/>
      <c r="D53" s="159"/>
      <c r="E53" s="159"/>
      <c r="F53" s="159"/>
      <c r="G53" s="152"/>
      <c r="H53" s="153"/>
      <c r="I53" s="154"/>
      <c r="J53" s="152"/>
      <c r="K53" s="153"/>
      <c r="L53" s="154"/>
      <c r="M53" s="155"/>
    </row>
    <row r="54" spans="1:14" s="156" customFormat="1" ht="25" customHeight="1" x14ac:dyDescent="0.3">
      <c r="A54" s="151"/>
      <c r="B54" s="160"/>
      <c r="C54" s="161"/>
      <c r="D54" s="162"/>
      <c r="E54" s="162"/>
      <c r="F54" s="162"/>
      <c r="G54" s="152"/>
      <c r="H54" s="153"/>
      <c r="I54" s="154"/>
      <c r="J54" s="152"/>
      <c r="K54" s="153"/>
      <c r="L54" s="154"/>
      <c r="M54" s="155"/>
    </row>
    <row r="55" spans="1:14" s="156" customFormat="1" ht="25" customHeight="1" x14ac:dyDescent="0.3">
      <c r="A55" s="151"/>
      <c r="B55" s="157"/>
      <c r="C55" s="158"/>
      <c r="D55" s="159"/>
      <c r="E55" s="159"/>
      <c r="F55" s="159"/>
      <c r="G55" s="152"/>
      <c r="H55" s="153"/>
      <c r="I55" s="154"/>
      <c r="J55" s="152"/>
      <c r="K55" s="153"/>
      <c r="L55" s="154"/>
      <c r="M55" s="155"/>
    </row>
    <row r="56" spans="1:14" s="156" customFormat="1" ht="25" customHeight="1" thickBot="1" x14ac:dyDescent="0.35">
      <c r="A56" s="151"/>
      <c r="B56" s="160"/>
      <c r="C56" s="161"/>
      <c r="D56" s="162"/>
      <c r="E56" s="162"/>
      <c r="F56" s="162"/>
      <c r="G56" s="152"/>
      <c r="H56" s="153"/>
      <c r="I56" s="154"/>
      <c r="J56" s="152"/>
      <c r="K56" s="153"/>
      <c r="L56" s="154"/>
      <c r="M56" s="163"/>
      <c r="N56" s="164">
        <f>SUM(M47:M56)</f>
        <v>15</v>
      </c>
    </row>
    <row r="57" spans="1:14" s="6" customFormat="1" ht="25" customHeight="1" thickTop="1" x14ac:dyDescent="0.3">
      <c r="A57" s="206" t="s">
        <v>236</v>
      </c>
      <c r="B57" s="130"/>
      <c r="C57" s="130"/>
      <c r="D57" s="124"/>
      <c r="E57" s="124"/>
      <c r="F57" s="108"/>
      <c r="G57" s="109"/>
      <c r="H57" s="110"/>
      <c r="I57" s="111"/>
      <c r="J57" s="109"/>
      <c r="K57" s="110"/>
      <c r="L57" s="111"/>
      <c r="M57" s="112"/>
    </row>
    <row r="58" spans="1:14" s="156" customFormat="1" ht="25" customHeight="1" x14ac:dyDescent="0.3">
      <c r="A58" s="151"/>
      <c r="B58" s="63" t="s">
        <v>110</v>
      </c>
      <c r="C58" s="208" t="s">
        <v>48</v>
      </c>
      <c r="D58" s="63">
        <v>2</v>
      </c>
      <c r="E58" s="63">
        <v>3</v>
      </c>
      <c r="F58" s="63">
        <v>3</v>
      </c>
      <c r="G58" s="152"/>
      <c r="H58" s="153"/>
      <c r="I58" s="154"/>
      <c r="J58" s="152">
        <v>3</v>
      </c>
      <c r="K58" s="153"/>
      <c r="L58" s="154"/>
      <c r="M58" s="155">
        <f t="shared" ref="M58:M64" si="5">SUM(G58:L58)</f>
        <v>3</v>
      </c>
    </row>
    <row r="59" spans="1:14" s="156" customFormat="1" ht="25" customHeight="1" x14ac:dyDescent="0.3">
      <c r="A59" s="151"/>
      <c r="B59" s="63" t="s">
        <v>111</v>
      </c>
      <c r="C59" s="66" t="s">
        <v>8</v>
      </c>
      <c r="D59" s="63">
        <v>3</v>
      </c>
      <c r="E59" s="63">
        <v>0</v>
      </c>
      <c r="F59" s="63">
        <v>3</v>
      </c>
      <c r="G59" s="152">
        <v>3</v>
      </c>
      <c r="H59" s="153"/>
      <c r="I59" s="154"/>
      <c r="J59" s="152"/>
      <c r="K59" s="153"/>
      <c r="L59" s="154"/>
      <c r="M59" s="155">
        <f t="shared" si="5"/>
        <v>3</v>
      </c>
    </row>
    <row r="60" spans="1:14" s="156" customFormat="1" ht="25" customHeight="1" x14ac:dyDescent="0.3">
      <c r="A60" s="151"/>
      <c r="B60" s="73" t="s">
        <v>131</v>
      </c>
      <c r="C60" s="74" t="s">
        <v>31</v>
      </c>
      <c r="D60" s="73">
        <v>2</v>
      </c>
      <c r="E60" s="73">
        <v>2</v>
      </c>
      <c r="F60" s="73">
        <v>3</v>
      </c>
      <c r="G60" s="152"/>
      <c r="H60" s="153">
        <v>3</v>
      </c>
      <c r="I60" s="154"/>
      <c r="J60" s="152"/>
      <c r="K60" s="153"/>
      <c r="L60" s="154"/>
      <c r="M60" s="155">
        <f t="shared" si="5"/>
        <v>3</v>
      </c>
    </row>
    <row r="61" spans="1:14" s="156" customFormat="1" ht="25" customHeight="1" x14ac:dyDescent="0.3">
      <c r="A61" s="151"/>
      <c r="B61" s="63" t="s">
        <v>118</v>
      </c>
      <c r="C61" s="66" t="s">
        <v>51</v>
      </c>
      <c r="D61" s="70">
        <v>2</v>
      </c>
      <c r="E61" s="70">
        <v>3</v>
      </c>
      <c r="F61" s="70">
        <v>3</v>
      </c>
      <c r="G61" s="152"/>
      <c r="H61" s="153">
        <v>3</v>
      </c>
      <c r="I61" s="154"/>
      <c r="J61" s="152"/>
      <c r="K61" s="153"/>
      <c r="L61" s="154"/>
      <c r="M61" s="155">
        <f t="shared" si="5"/>
        <v>3</v>
      </c>
    </row>
    <row r="62" spans="1:14" s="156" customFormat="1" ht="25" customHeight="1" x14ac:dyDescent="0.3">
      <c r="A62" s="151"/>
      <c r="B62" s="61" t="s">
        <v>128</v>
      </c>
      <c r="C62" s="62" t="s">
        <v>50</v>
      </c>
      <c r="D62" s="63">
        <v>3</v>
      </c>
      <c r="E62" s="63">
        <v>0</v>
      </c>
      <c r="F62" s="63">
        <v>3</v>
      </c>
      <c r="G62" s="152"/>
      <c r="H62" s="153"/>
      <c r="I62" s="154"/>
      <c r="J62" s="152">
        <v>3</v>
      </c>
      <c r="K62" s="153"/>
      <c r="L62" s="154"/>
      <c r="M62" s="155">
        <f t="shared" si="5"/>
        <v>3</v>
      </c>
    </row>
    <row r="63" spans="1:14" s="156" customFormat="1" ht="25" customHeight="1" x14ac:dyDescent="0.3">
      <c r="A63" s="151"/>
      <c r="B63" s="63" t="s">
        <v>129</v>
      </c>
      <c r="C63" s="66" t="s">
        <v>36</v>
      </c>
      <c r="D63" s="63">
        <v>3</v>
      </c>
      <c r="E63" s="63">
        <v>0</v>
      </c>
      <c r="F63" s="63">
        <v>3</v>
      </c>
      <c r="G63" s="152"/>
      <c r="H63" s="153"/>
      <c r="I63" s="154"/>
      <c r="J63" s="152"/>
      <c r="K63" s="153">
        <v>3</v>
      </c>
      <c r="L63" s="154"/>
      <c r="M63" s="155">
        <f t="shared" si="5"/>
        <v>3</v>
      </c>
    </row>
    <row r="64" spans="1:14" s="156" customFormat="1" ht="25" customHeight="1" x14ac:dyDescent="0.8">
      <c r="A64" s="151"/>
      <c r="B64" s="67" t="s">
        <v>130</v>
      </c>
      <c r="C64" s="65" t="s">
        <v>9</v>
      </c>
      <c r="D64" s="64">
        <v>2</v>
      </c>
      <c r="E64" s="64">
        <v>2</v>
      </c>
      <c r="F64" s="64">
        <v>3</v>
      </c>
      <c r="G64" s="152"/>
      <c r="H64" s="153"/>
      <c r="I64" s="154"/>
      <c r="J64" s="152">
        <v>3</v>
      </c>
      <c r="K64" s="153"/>
      <c r="L64" s="154"/>
      <c r="M64" s="155">
        <f t="shared" si="5"/>
        <v>3</v>
      </c>
    </row>
    <row r="65" spans="1:14" s="156" customFormat="1" ht="25" customHeight="1" x14ac:dyDescent="0.3">
      <c r="A65" s="151"/>
      <c r="B65" s="119"/>
      <c r="C65" s="120"/>
      <c r="D65" s="119"/>
      <c r="E65" s="119"/>
      <c r="F65" s="119"/>
      <c r="G65" s="152"/>
      <c r="H65" s="153"/>
      <c r="I65" s="154"/>
      <c r="J65" s="152"/>
      <c r="K65" s="153"/>
      <c r="L65" s="154"/>
      <c r="M65" s="155"/>
    </row>
    <row r="66" spans="1:14" s="156" customFormat="1" ht="25" customHeight="1" x14ac:dyDescent="0.3">
      <c r="A66" s="151"/>
      <c r="B66" s="113"/>
      <c r="C66" s="114"/>
      <c r="D66" s="113"/>
      <c r="E66" s="113"/>
      <c r="F66" s="113"/>
      <c r="G66" s="152"/>
      <c r="H66" s="153"/>
      <c r="I66" s="154"/>
      <c r="J66" s="152"/>
      <c r="K66" s="153"/>
      <c r="L66" s="154"/>
      <c r="M66" s="155"/>
    </row>
    <row r="67" spans="1:14" s="156" customFormat="1" ht="25" customHeight="1" x14ac:dyDescent="0.3">
      <c r="A67" s="151"/>
      <c r="B67" s="157"/>
      <c r="C67" s="158"/>
      <c r="D67" s="159"/>
      <c r="E67" s="159"/>
      <c r="F67" s="159"/>
      <c r="G67" s="152"/>
      <c r="H67" s="153"/>
      <c r="I67" s="154"/>
      <c r="J67" s="152"/>
      <c r="K67" s="153"/>
      <c r="L67" s="154"/>
      <c r="M67" s="155"/>
    </row>
    <row r="68" spans="1:14" s="156" customFormat="1" ht="25" customHeight="1" x14ac:dyDescent="0.3">
      <c r="A68" s="151"/>
      <c r="B68" s="157"/>
      <c r="C68" s="158"/>
      <c r="D68" s="159"/>
      <c r="E68" s="159"/>
      <c r="F68" s="159"/>
      <c r="G68" s="152"/>
      <c r="H68" s="153"/>
      <c r="I68" s="154"/>
      <c r="J68" s="152"/>
      <c r="K68" s="153"/>
      <c r="L68" s="154"/>
      <c r="M68" s="155"/>
    </row>
    <row r="69" spans="1:14" s="156" customFormat="1" ht="25" customHeight="1" x14ac:dyDescent="0.3">
      <c r="A69" s="151"/>
      <c r="B69" s="157"/>
      <c r="C69" s="158"/>
      <c r="D69" s="159"/>
      <c r="E69" s="159"/>
      <c r="F69" s="159"/>
      <c r="G69" s="152"/>
      <c r="H69" s="153"/>
      <c r="I69" s="154"/>
      <c r="J69" s="152"/>
      <c r="K69" s="153"/>
      <c r="L69" s="154"/>
      <c r="M69" s="155"/>
    </row>
    <row r="70" spans="1:14" s="156" customFormat="1" ht="25" customHeight="1" thickBot="1" x14ac:dyDescent="0.35">
      <c r="A70" s="151"/>
      <c r="B70" s="165"/>
      <c r="C70" s="166"/>
      <c r="D70" s="165"/>
      <c r="E70" s="165"/>
      <c r="F70" s="165"/>
      <c r="G70" s="152"/>
      <c r="H70" s="153"/>
      <c r="I70" s="154"/>
      <c r="J70" s="152"/>
      <c r="K70" s="153"/>
      <c r="L70" s="154"/>
      <c r="M70" s="163"/>
      <c r="N70" s="164">
        <f>SUM(M58:M70)</f>
        <v>21</v>
      </c>
    </row>
    <row r="71" spans="1:14" s="6" customFormat="1" ht="25" customHeight="1" thickTop="1" x14ac:dyDescent="0.3">
      <c r="A71" s="206" t="s">
        <v>237</v>
      </c>
      <c r="B71" s="130"/>
      <c r="C71" s="130"/>
      <c r="D71" s="124"/>
      <c r="E71" s="124"/>
      <c r="F71" s="108"/>
      <c r="G71" s="109"/>
      <c r="H71" s="110"/>
      <c r="I71" s="111"/>
      <c r="J71" s="109"/>
      <c r="K71" s="110"/>
      <c r="L71" s="111"/>
      <c r="M71" s="112"/>
    </row>
    <row r="72" spans="1:14" s="156" customFormat="1" ht="25" customHeight="1" x14ac:dyDescent="0.3">
      <c r="A72" s="151"/>
      <c r="B72" s="63" t="s">
        <v>148</v>
      </c>
      <c r="C72" s="209" t="s">
        <v>53</v>
      </c>
      <c r="D72" s="63">
        <v>2</v>
      </c>
      <c r="E72" s="63">
        <v>3</v>
      </c>
      <c r="F72" s="63">
        <v>3</v>
      </c>
      <c r="G72" s="152"/>
      <c r="H72" s="153">
        <v>3</v>
      </c>
      <c r="I72" s="154"/>
      <c r="J72" s="152"/>
      <c r="K72" s="153"/>
      <c r="L72" s="154"/>
      <c r="M72" s="167">
        <f t="shared" ref="M72:M75" si="6">SUM(G72:L72)</f>
        <v>3</v>
      </c>
    </row>
    <row r="73" spans="1:14" s="156" customFormat="1" ht="25" customHeight="1" x14ac:dyDescent="0.3">
      <c r="A73" s="151"/>
      <c r="B73" s="73" t="s">
        <v>146</v>
      </c>
      <c r="C73" s="74" t="s">
        <v>55</v>
      </c>
      <c r="D73" s="73">
        <v>2</v>
      </c>
      <c r="E73" s="73">
        <v>3</v>
      </c>
      <c r="F73" s="73">
        <v>3</v>
      </c>
      <c r="G73" s="152">
        <v>3</v>
      </c>
      <c r="H73" s="153"/>
      <c r="I73" s="154"/>
      <c r="J73" s="152"/>
      <c r="K73" s="153"/>
      <c r="L73" s="154"/>
      <c r="M73" s="167">
        <f t="shared" si="6"/>
        <v>3</v>
      </c>
    </row>
    <row r="74" spans="1:14" s="156" customFormat="1" ht="25" customHeight="1" x14ac:dyDescent="0.3">
      <c r="A74" s="151"/>
      <c r="B74" s="63" t="s">
        <v>145</v>
      </c>
      <c r="C74" s="66" t="s">
        <v>33</v>
      </c>
      <c r="D74" s="63">
        <v>2</v>
      </c>
      <c r="E74" s="63">
        <v>3</v>
      </c>
      <c r="F74" s="63">
        <v>3</v>
      </c>
      <c r="G74" s="152">
        <v>3</v>
      </c>
      <c r="H74" s="153"/>
      <c r="I74" s="154"/>
      <c r="J74" s="152"/>
      <c r="K74" s="153"/>
      <c r="L74" s="154"/>
      <c r="M74" s="167">
        <f t="shared" si="6"/>
        <v>3</v>
      </c>
    </row>
    <row r="75" spans="1:14" s="156" customFormat="1" ht="25" customHeight="1" x14ac:dyDescent="0.3">
      <c r="A75" s="151"/>
      <c r="B75" s="63" t="s">
        <v>144</v>
      </c>
      <c r="C75" s="66" t="s">
        <v>310</v>
      </c>
      <c r="D75" s="63">
        <v>2</v>
      </c>
      <c r="E75" s="63">
        <v>3</v>
      </c>
      <c r="F75" s="63">
        <v>3</v>
      </c>
      <c r="G75" s="152"/>
      <c r="H75" s="153"/>
      <c r="I75" s="154"/>
      <c r="J75" s="152">
        <v>3</v>
      </c>
      <c r="K75" s="153"/>
      <c r="L75" s="154"/>
      <c r="M75" s="167">
        <f t="shared" si="6"/>
        <v>3</v>
      </c>
    </row>
    <row r="76" spans="1:14" s="156" customFormat="1" ht="25" customHeight="1" x14ac:dyDescent="0.3">
      <c r="A76" s="151"/>
      <c r="B76" s="157"/>
      <c r="C76" s="158"/>
      <c r="D76" s="159"/>
      <c r="E76" s="159"/>
      <c r="F76" s="159"/>
      <c r="G76" s="152"/>
      <c r="H76" s="153"/>
      <c r="I76" s="154"/>
      <c r="J76" s="152"/>
      <c r="K76" s="153"/>
      <c r="L76" s="154"/>
      <c r="M76" s="155"/>
    </row>
    <row r="77" spans="1:14" s="156" customFormat="1" ht="25" customHeight="1" x14ac:dyDescent="0.3">
      <c r="A77" s="151"/>
      <c r="B77" s="157"/>
      <c r="C77" s="158"/>
      <c r="D77" s="159"/>
      <c r="E77" s="159"/>
      <c r="F77" s="159"/>
      <c r="G77" s="152"/>
      <c r="H77" s="153"/>
      <c r="I77" s="154"/>
      <c r="J77" s="152"/>
      <c r="K77" s="153"/>
      <c r="L77" s="154"/>
      <c r="M77" s="155"/>
    </row>
    <row r="78" spans="1:14" s="156" customFormat="1" ht="25" customHeight="1" thickBot="1" x14ac:dyDescent="0.35">
      <c r="A78" s="151"/>
      <c r="B78" s="165"/>
      <c r="C78" s="166"/>
      <c r="D78" s="165"/>
      <c r="E78" s="165"/>
      <c r="F78" s="165"/>
      <c r="G78" s="152"/>
      <c r="H78" s="153"/>
      <c r="I78" s="154"/>
      <c r="J78" s="152"/>
      <c r="K78" s="153"/>
      <c r="L78" s="154"/>
      <c r="M78" s="155"/>
      <c r="N78" s="164">
        <f>SUM(M72:M78)</f>
        <v>12</v>
      </c>
    </row>
    <row r="79" spans="1:14" s="6" customFormat="1" ht="25" customHeight="1" thickTop="1" x14ac:dyDescent="0.3">
      <c r="A79" s="206" t="s">
        <v>238</v>
      </c>
      <c r="B79" s="150"/>
      <c r="C79" s="150"/>
      <c r="D79" s="124"/>
      <c r="E79" s="124"/>
      <c r="F79" s="108"/>
      <c r="G79" s="109"/>
      <c r="H79" s="110"/>
      <c r="I79" s="111"/>
      <c r="J79" s="109"/>
      <c r="K79" s="110"/>
      <c r="L79" s="111"/>
      <c r="M79" s="155"/>
    </row>
    <row r="80" spans="1:14" s="156" customFormat="1" ht="25" customHeight="1" x14ac:dyDescent="0.3">
      <c r="A80" s="151"/>
      <c r="B80" s="63" t="s">
        <v>60</v>
      </c>
      <c r="C80" s="66" t="s">
        <v>296</v>
      </c>
      <c r="D80" s="168">
        <v>0</v>
      </c>
      <c r="E80" s="168">
        <v>20</v>
      </c>
      <c r="F80" s="168">
        <v>4</v>
      </c>
      <c r="G80" s="152"/>
      <c r="H80" s="153"/>
      <c r="I80" s="154">
        <v>4</v>
      </c>
      <c r="J80" s="152"/>
      <c r="K80" s="153"/>
      <c r="L80" s="154"/>
      <c r="M80" s="155">
        <f>SUM(G80:L80)</f>
        <v>4</v>
      </c>
      <c r="N80" s="6"/>
    </row>
    <row r="81" spans="1:14" s="156" customFormat="1" ht="25" customHeight="1" x14ac:dyDescent="0.3">
      <c r="A81" s="151"/>
      <c r="B81" s="63"/>
      <c r="C81" s="66"/>
      <c r="D81" s="119"/>
      <c r="E81" s="119"/>
      <c r="F81" s="119"/>
      <c r="G81" s="152"/>
      <c r="H81" s="153"/>
      <c r="I81" s="154"/>
      <c r="J81" s="152"/>
      <c r="K81" s="153"/>
      <c r="L81" s="154"/>
      <c r="M81" s="155"/>
      <c r="N81" s="6"/>
    </row>
    <row r="82" spans="1:14" s="156" customFormat="1" ht="25" customHeight="1" thickBot="1" x14ac:dyDescent="0.35">
      <c r="A82" s="151"/>
      <c r="B82" s="63"/>
      <c r="C82" s="66"/>
      <c r="D82" s="119"/>
      <c r="E82" s="119"/>
      <c r="F82" s="119"/>
      <c r="G82" s="152"/>
      <c r="H82" s="153"/>
      <c r="I82" s="154"/>
      <c r="J82" s="152"/>
      <c r="K82" s="153"/>
      <c r="L82" s="154"/>
      <c r="M82" s="155"/>
      <c r="N82" s="169">
        <f>SUM(M80:M82)</f>
        <v>4</v>
      </c>
    </row>
    <row r="83" spans="1:14" s="156" customFormat="1" ht="25" customHeight="1" thickTop="1" x14ac:dyDescent="0.3">
      <c r="A83" s="206" t="s">
        <v>239</v>
      </c>
      <c r="B83" s="130"/>
      <c r="C83" s="130"/>
      <c r="D83" s="124"/>
      <c r="E83" s="124"/>
      <c r="F83" s="108"/>
      <c r="G83" s="109"/>
      <c r="H83" s="110"/>
      <c r="I83" s="111"/>
      <c r="J83" s="109"/>
      <c r="K83" s="110"/>
      <c r="L83" s="111"/>
      <c r="M83" s="155"/>
    </row>
    <row r="84" spans="1:14" s="6" customFormat="1" ht="25" customHeight="1" x14ac:dyDescent="0.3">
      <c r="A84" s="151"/>
      <c r="B84" s="63" t="s">
        <v>142</v>
      </c>
      <c r="C84" s="66" t="s">
        <v>249</v>
      </c>
      <c r="D84" s="168">
        <v>0</v>
      </c>
      <c r="E84" s="168">
        <v>4</v>
      </c>
      <c r="F84" s="168">
        <v>4</v>
      </c>
      <c r="G84" s="152"/>
      <c r="H84" s="153"/>
      <c r="I84" s="154"/>
      <c r="J84" s="152"/>
      <c r="K84" s="153">
        <v>4</v>
      </c>
      <c r="L84" s="154"/>
      <c r="M84" s="155">
        <f>SUM(G84:L84)</f>
        <v>4</v>
      </c>
    </row>
    <row r="85" spans="1:14" s="6" customFormat="1" ht="25" customHeight="1" x14ac:dyDescent="0.3">
      <c r="A85" s="151"/>
      <c r="B85" s="63"/>
      <c r="C85" s="66"/>
      <c r="D85" s="119"/>
      <c r="E85" s="119"/>
      <c r="F85" s="119"/>
      <c r="G85" s="152"/>
      <c r="H85" s="153"/>
      <c r="I85" s="154"/>
      <c r="J85" s="152"/>
      <c r="K85" s="153"/>
      <c r="L85" s="154"/>
      <c r="M85" s="155"/>
    </row>
    <row r="86" spans="1:14" ht="25" customHeight="1" thickBot="1" x14ac:dyDescent="0.85">
      <c r="A86" s="151"/>
      <c r="B86" s="63"/>
      <c r="C86" s="66"/>
      <c r="D86" s="119"/>
      <c r="E86" s="119"/>
      <c r="F86" s="119"/>
      <c r="G86" s="152"/>
      <c r="H86" s="153"/>
      <c r="I86" s="154"/>
      <c r="J86" s="152"/>
      <c r="K86" s="153"/>
      <c r="L86" s="154"/>
      <c r="M86" s="155"/>
      <c r="N86" s="169">
        <f>SUM(M84:M86)</f>
        <v>4</v>
      </c>
    </row>
    <row r="87" spans="1:14" ht="25" customHeight="1" thickTop="1" x14ac:dyDescent="0.8">
      <c r="A87" s="170" t="s">
        <v>240</v>
      </c>
      <c r="B87" s="171"/>
      <c r="C87" s="172"/>
      <c r="D87" s="173"/>
      <c r="E87" s="173"/>
      <c r="F87" s="174"/>
      <c r="G87" s="109"/>
      <c r="H87" s="110"/>
      <c r="I87" s="111"/>
      <c r="J87" s="109"/>
      <c r="K87" s="110"/>
      <c r="L87" s="111"/>
      <c r="M87" s="149"/>
    </row>
    <row r="88" spans="1:14" ht="25" customHeight="1" x14ac:dyDescent="0.8">
      <c r="A88" s="175"/>
      <c r="B88" s="73" t="s">
        <v>141</v>
      </c>
      <c r="C88" s="74" t="s">
        <v>54</v>
      </c>
      <c r="D88" s="73">
        <v>2</v>
      </c>
      <c r="E88" s="73">
        <v>3</v>
      </c>
      <c r="F88" s="73">
        <v>3</v>
      </c>
      <c r="G88" s="109"/>
      <c r="H88" s="110"/>
      <c r="I88" s="111"/>
      <c r="J88" s="109">
        <v>3</v>
      </c>
      <c r="K88" s="110"/>
      <c r="L88" s="111"/>
      <c r="M88" s="176">
        <f>SUM(G88:L88)</f>
        <v>3</v>
      </c>
    </row>
    <row r="89" spans="1:14" ht="25" customHeight="1" x14ac:dyDescent="0.8">
      <c r="A89" s="175"/>
      <c r="B89" s="73" t="s">
        <v>143</v>
      </c>
      <c r="C89" s="74" t="s">
        <v>56</v>
      </c>
      <c r="D89" s="73">
        <v>2</v>
      </c>
      <c r="E89" s="73">
        <v>3</v>
      </c>
      <c r="F89" s="73">
        <v>3</v>
      </c>
      <c r="G89" s="109"/>
      <c r="H89" s="110"/>
      <c r="I89" s="111"/>
      <c r="J89" s="109"/>
      <c r="K89" s="110">
        <v>3</v>
      </c>
      <c r="L89" s="111"/>
      <c r="M89" s="176">
        <f t="shared" ref="M89" si="7">SUM(G89:L89)</f>
        <v>3</v>
      </c>
    </row>
    <row r="90" spans="1:14" ht="25" customHeight="1" x14ac:dyDescent="0.8">
      <c r="A90" s="175"/>
      <c r="B90" s="131"/>
      <c r="C90" s="177"/>
      <c r="D90" s="131"/>
      <c r="E90" s="131"/>
      <c r="F90" s="131"/>
      <c r="G90" s="109"/>
      <c r="H90" s="110"/>
      <c r="I90" s="111"/>
      <c r="J90" s="109"/>
      <c r="K90" s="110"/>
      <c r="L90" s="111"/>
      <c r="M90" s="176"/>
    </row>
    <row r="91" spans="1:14" ht="25" customHeight="1" x14ac:dyDescent="0.8">
      <c r="A91" s="175"/>
      <c r="B91" s="178"/>
      <c r="C91" s="179"/>
      <c r="D91" s="180"/>
      <c r="E91" s="180"/>
      <c r="F91" s="180"/>
      <c r="G91" s="109"/>
      <c r="H91" s="110"/>
      <c r="I91" s="111"/>
      <c r="J91" s="109"/>
      <c r="K91" s="110"/>
      <c r="L91" s="111"/>
      <c r="M91" s="176"/>
    </row>
    <row r="92" spans="1:14" ht="25" customHeight="1" x14ac:dyDescent="0.8">
      <c r="A92" s="175"/>
      <c r="B92" s="38"/>
      <c r="C92" s="41"/>
      <c r="D92" s="38"/>
      <c r="E92" s="38"/>
      <c r="F92" s="38"/>
      <c r="G92" s="109"/>
      <c r="H92" s="110"/>
      <c r="I92" s="111"/>
      <c r="J92" s="109"/>
      <c r="K92" s="110"/>
      <c r="L92" s="111"/>
      <c r="M92" s="176"/>
    </row>
    <row r="93" spans="1:14" ht="25" customHeight="1" x14ac:dyDescent="0.8">
      <c r="A93" s="175"/>
      <c r="B93" s="38"/>
      <c r="C93" s="41"/>
      <c r="D93" s="38"/>
      <c r="E93" s="38"/>
      <c r="F93" s="38"/>
      <c r="G93" s="109"/>
      <c r="H93" s="110"/>
      <c r="I93" s="111"/>
      <c r="J93" s="109"/>
      <c r="K93" s="110"/>
      <c r="L93" s="111"/>
      <c r="M93" s="176"/>
    </row>
    <row r="94" spans="1:14" ht="25" customHeight="1" x14ac:dyDescent="0.8">
      <c r="A94" s="175"/>
      <c r="B94" s="181"/>
      <c r="C94" s="158"/>
      <c r="D94" s="182"/>
      <c r="E94" s="182"/>
      <c r="F94" s="182"/>
      <c r="G94" s="109"/>
      <c r="H94" s="110"/>
      <c r="I94" s="111"/>
      <c r="J94" s="109"/>
      <c r="K94" s="110"/>
      <c r="L94" s="111"/>
      <c r="M94" s="176"/>
    </row>
    <row r="95" spans="1:14" ht="25" customHeight="1" thickBot="1" x14ac:dyDescent="0.85">
      <c r="A95" s="175"/>
      <c r="B95" s="183"/>
      <c r="C95" s="173"/>
      <c r="D95" s="173"/>
      <c r="E95" s="173"/>
      <c r="F95" s="174"/>
      <c r="G95" s="109"/>
      <c r="H95" s="110"/>
      <c r="I95" s="111"/>
      <c r="J95" s="109"/>
      <c r="K95" s="110"/>
      <c r="L95" s="111"/>
      <c r="M95" s="176"/>
      <c r="N95" s="169">
        <f>SUM(M88:M94)</f>
        <v>6</v>
      </c>
    </row>
    <row r="96" spans="1:14" ht="25" customHeight="1" thickTop="1" thickBot="1" x14ac:dyDescent="0.85">
      <c r="A96" s="184"/>
      <c r="B96" s="185"/>
      <c r="C96" s="186"/>
      <c r="D96" s="185"/>
      <c r="E96" s="185"/>
      <c r="F96" s="187"/>
      <c r="G96" s="188"/>
      <c r="H96" s="188"/>
      <c r="I96" s="188"/>
      <c r="J96" s="188"/>
      <c r="K96" s="188"/>
      <c r="L96" s="188"/>
      <c r="M96" s="188"/>
      <c r="N96" s="189">
        <f>SUM(M88:M94)</f>
        <v>6</v>
      </c>
    </row>
    <row r="97" spans="1:14" ht="25" customHeight="1" thickTop="1" x14ac:dyDescent="0.8">
      <c r="A97" s="170" t="s">
        <v>241</v>
      </c>
      <c r="B97" s="171"/>
      <c r="C97" s="172"/>
      <c r="D97" s="173"/>
      <c r="E97" s="173"/>
      <c r="F97" s="174"/>
      <c r="G97" s="109"/>
      <c r="H97" s="110"/>
      <c r="I97" s="111"/>
      <c r="J97" s="109"/>
      <c r="K97" s="110"/>
      <c r="L97" s="111"/>
      <c r="M97" s="190"/>
    </row>
    <row r="98" spans="1:14" ht="25" customHeight="1" x14ac:dyDescent="0.8">
      <c r="A98" s="175"/>
      <c r="B98" s="73" t="s">
        <v>100</v>
      </c>
      <c r="C98" s="191" t="s">
        <v>101</v>
      </c>
      <c r="D98" s="24">
        <v>0</v>
      </c>
      <c r="E98" s="24">
        <v>2</v>
      </c>
      <c r="F98" s="24">
        <v>0</v>
      </c>
      <c r="G98" s="109">
        <v>0</v>
      </c>
      <c r="H98" s="110"/>
      <c r="I98" s="111"/>
      <c r="J98" s="109"/>
      <c r="K98" s="110"/>
      <c r="L98" s="111"/>
      <c r="M98" s="190"/>
    </row>
    <row r="99" spans="1:14" ht="25" customHeight="1" x14ac:dyDescent="0.8">
      <c r="A99" s="175"/>
      <c r="B99" s="73" t="s">
        <v>99</v>
      </c>
      <c r="C99" s="191" t="s">
        <v>22</v>
      </c>
      <c r="D99" s="192">
        <v>0</v>
      </c>
      <c r="E99" s="192">
        <v>2</v>
      </c>
      <c r="F99" s="192">
        <v>0</v>
      </c>
      <c r="G99" s="109"/>
      <c r="H99" s="110">
        <v>0</v>
      </c>
      <c r="I99" s="111"/>
      <c r="J99" s="109"/>
      <c r="K99" s="110"/>
      <c r="L99" s="111"/>
      <c r="M99" s="190"/>
    </row>
    <row r="100" spans="1:14" ht="25" customHeight="1" x14ac:dyDescent="0.8">
      <c r="A100" s="175"/>
      <c r="B100" s="73" t="s">
        <v>98</v>
      </c>
      <c r="C100" s="191" t="s">
        <v>34</v>
      </c>
      <c r="D100" s="192">
        <v>0</v>
      </c>
      <c r="E100" s="192">
        <v>2</v>
      </c>
      <c r="F100" s="192">
        <v>0</v>
      </c>
      <c r="G100" s="109"/>
      <c r="H100" s="110"/>
      <c r="I100" s="111"/>
      <c r="J100" s="109">
        <v>0</v>
      </c>
      <c r="K100" s="110"/>
      <c r="L100" s="111"/>
      <c r="M100" s="190"/>
    </row>
    <row r="101" spans="1:14" ht="25" customHeight="1" x14ac:dyDescent="0.8">
      <c r="A101" s="175"/>
      <c r="B101" s="73" t="s">
        <v>97</v>
      </c>
      <c r="C101" s="74" t="s">
        <v>37</v>
      </c>
      <c r="D101" s="73">
        <v>0</v>
      </c>
      <c r="E101" s="73">
        <v>2</v>
      </c>
      <c r="F101" s="73">
        <v>0</v>
      </c>
      <c r="G101" s="109"/>
      <c r="H101" s="110"/>
      <c r="I101" s="111"/>
      <c r="J101" s="109"/>
      <c r="K101" s="110">
        <v>0</v>
      </c>
      <c r="L101" s="111"/>
      <c r="M101" s="190"/>
    </row>
    <row r="102" spans="1:14" ht="25" customHeight="1" x14ac:dyDescent="0.8">
      <c r="A102" s="175"/>
      <c r="B102" s="192"/>
      <c r="C102" s="191"/>
      <c r="D102" s="192"/>
      <c r="E102" s="192"/>
      <c r="F102" s="192"/>
      <c r="G102" s="109"/>
      <c r="H102" s="110"/>
      <c r="I102" s="111"/>
      <c r="J102" s="109"/>
      <c r="K102" s="110"/>
      <c r="L102" s="111"/>
      <c r="M102" s="190"/>
    </row>
    <row r="103" spans="1:14" ht="25" customHeight="1" x14ac:dyDescent="0.8">
      <c r="A103" s="175"/>
      <c r="B103" s="192"/>
      <c r="C103" s="191"/>
      <c r="D103" s="192"/>
      <c r="E103" s="192"/>
      <c r="F103" s="192"/>
      <c r="G103" s="109"/>
      <c r="H103" s="110"/>
      <c r="I103" s="111"/>
      <c r="J103" s="109"/>
      <c r="K103" s="110"/>
      <c r="L103" s="111"/>
      <c r="M103" s="190"/>
    </row>
    <row r="104" spans="1:14" ht="25" customHeight="1" x14ac:dyDescent="0.8">
      <c r="A104" s="175"/>
      <c r="B104" s="183"/>
      <c r="C104" s="173"/>
      <c r="D104" s="173"/>
      <c r="E104" s="173"/>
      <c r="F104" s="174"/>
      <c r="G104" s="109"/>
      <c r="H104" s="110"/>
      <c r="I104" s="111"/>
      <c r="J104" s="109"/>
      <c r="K104" s="110"/>
      <c r="L104" s="111"/>
      <c r="M104" s="190"/>
    </row>
    <row r="105" spans="1:14" ht="25" customHeight="1" thickBot="1" x14ac:dyDescent="0.85">
      <c r="A105" s="193"/>
      <c r="B105" s="194"/>
      <c r="C105" s="194"/>
      <c r="D105" s="194"/>
      <c r="E105" s="194"/>
      <c r="F105" s="195"/>
      <c r="G105" s="196"/>
      <c r="H105" s="197"/>
      <c r="I105" s="198"/>
      <c r="J105" s="196"/>
      <c r="K105" s="197"/>
      <c r="L105" s="198"/>
      <c r="M105" s="199"/>
    </row>
    <row r="106" spans="1:14" ht="36" customHeight="1" thickTop="1" thickBot="1" x14ac:dyDescent="0.85">
      <c r="A106" s="317" t="s">
        <v>242</v>
      </c>
      <c r="B106" s="318"/>
      <c r="C106" s="318"/>
      <c r="D106" s="200"/>
      <c r="E106" s="200"/>
      <c r="F106" s="201"/>
      <c r="G106" s="202">
        <f t="shared" ref="G106:M106" si="8">SUM(G14:G105)</f>
        <v>26</v>
      </c>
      <c r="H106" s="203">
        <f t="shared" si="8"/>
        <v>20</v>
      </c>
      <c r="I106" s="204">
        <f t="shared" si="8"/>
        <v>4</v>
      </c>
      <c r="J106" s="202">
        <f t="shared" si="8"/>
        <v>22</v>
      </c>
      <c r="K106" s="203">
        <f t="shared" si="8"/>
        <v>14</v>
      </c>
      <c r="L106" s="204"/>
      <c r="M106" s="202">
        <f t="shared" si="8"/>
        <v>86</v>
      </c>
      <c r="N106" s="205">
        <f>N96+N86+N44</f>
        <v>34</v>
      </c>
    </row>
    <row r="107" spans="1:14" ht="24.5" thickTop="1" x14ac:dyDescent="0.8"/>
  </sheetData>
  <mergeCells count="18">
    <mergeCell ref="A10:N10"/>
    <mergeCell ref="A5:N5"/>
    <mergeCell ref="A6:N6"/>
    <mergeCell ref="A7:N7"/>
    <mergeCell ref="A8:N8"/>
    <mergeCell ref="A9:N9"/>
    <mergeCell ref="A106:C106"/>
    <mergeCell ref="J11:K11"/>
    <mergeCell ref="L11:M11"/>
    <mergeCell ref="A13:C13"/>
    <mergeCell ref="B15:E15"/>
    <mergeCell ref="B16:F16"/>
    <mergeCell ref="B20:E20"/>
    <mergeCell ref="B27:E27"/>
    <mergeCell ref="B28:E28"/>
    <mergeCell ref="B31:E31"/>
    <mergeCell ref="B36:E36"/>
    <mergeCell ref="B39:E39"/>
  </mergeCells>
  <pageMargins left="1" right="0.2" top="0.25" bottom="0.14173228299999999" header="0.25" footer="0.25"/>
  <pageSetup paperSize="9" scale="91" fitToHeight="0" orientation="portrait" horizontalDpi="4294967293" verticalDpi="300" r:id="rId1"/>
  <headerFooter>
    <oddHeader>&amp;R&amp;P จาก &amp;N</oddHeader>
  </headerFooter>
  <rowBreaks count="4" manualBreakCount="4">
    <brk id="34" max="13" man="1"/>
    <brk id="56" max="13" man="1"/>
    <brk id="78" max="13" man="1"/>
    <brk id="96" max="1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</sheetPr>
  <dimension ref="A1:M194"/>
  <sheetViews>
    <sheetView view="pageBreakPreview" topLeftCell="A178" zoomScale="70" zoomScaleNormal="120" zoomScaleSheetLayoutView="70" zoomScalePageLayoutView="112" workbookViewId="0">
      <selection activeCell="J191" sqref="J191"/>
    </sheetView>
  </sheetViews>
  <sheetFormatPr defaultRowHeight="22" customHeight="1" x14ac:dyDescent="0.6"/>
  <cols>
    <col min="1" max="1" width="14.58203125" style="4" customWidth="1"/>
    <col min="2" max="2" width="48.5" style="4" customWidth="1"/>
    <col min="3" max="5" width="6.08203125" style="4" customWidth="1"/>
    <col min="6" max="255" width="8.6640625" style="4"/>
    <col min="256" max="257" width="6.58203125" style="4" customWidth="1"/>
    <col min="258" max="258" width="45.75" style="4" customWidth="1"/>
    <col min="259" max="261" width="7.08203125" style="4" customWidth="1"/>
    <col min="262" max="511" width="8.6640625" style="4"/>
    <col min="512" max="513" width="6.58203125" style="4" customWidth="1"/>
    <col min="514" max="514" width="45.75" style="4" customWidth="1"/>
    <col min="515" max="517" width="7.08203125" style="4" customWidth="1"/>
    <col min="518" max="767" width="8.6640625" style="4"/>
    <col min="768" max="769" width="6.58203125" style="4" customWidth="1"/>
    <col min="770" max="770" width="45.75" style="4" customWidth="1"/>
    <col min="771" max="773" width="7.08203125" style="4" customWidth="1"/>
    <col min="774" max="1023" width="8.6640625" style="4"/>
    <col min="1024" max="1025" width="6.58203125" style="4" customWidth="1"/>
    <col min="1026" max="1026" width="45.75" style="4" customWidth="1"/>
    <col min="1027" max="1029" width="7.08203125" style="4" customWidth="1"/>
    <col min="1030" max="1279" width="8.6640625" style="4"/>
    <col min="1280" max="1281" width="6.58203125" style="4" customWidth="1"/>
    <col min="1282" max="1282" width="45.75" style="4" customWidth="1"/>
    <col min="1283" max="1285" width="7.08203125" style="4" customWidth="1"/>
    <col min="1286" max="1535" width="8.6640625" style="4"/>
    <col min="1536" max="1537" width="6.58203125" style="4" customWidth="1"/>
    <col min="1538" max="1538" width="45.75" style="4" customWidth="1"/>
    <col min="1539" max="1541" width="7.08203125" style="4" customWidth="1"/>
    <col min="1542" max="1791" width="8.6640625" style="4"/>
    <col min="1792" max="1793" width="6.58203125" style="4" customWidth="1"/>
    <col min="1794" max="1794" width="45.75" style="4" customWidth="1"/>
    <col min="1795" max="1797" width="7.08203125" style="4" customWidth="1"/>
    <col min="1798" max="2047" width="8.6640625" style="4"/>
    <col min="2048" max="2049" width="6.58203125" style="4" customWidth="1"/>
    <col min="2050" max="2050" width="45.75" style="4" customWidth="1"/>
    <col min="2051" max="2053" width="7.08203125" style="4" customWidth="1"/>
    <col min="2054" max="2303" width="8.6640625" style="4"/>
    <col min="2304" max="2305" width="6.58203125" style="4" customWidth="1"/>
    <col min="2306" max="2306" width="45.75" style="4" customWidth="1"/>
    <col min="2307" max="2309" width="7.08203125" style="4" customWidth="1"/>
    <col min="2310" max="2559" width="8.6640625" style="4"/>
    <col min="2560" max="2561" width="6.58203125" style="4" customWidth="1"/>
    <col min="2562" max="2562" width="45.75" style="4" customWidth="1"/>
    <col min="2563" max="2565" width="7.08203125" style="4" customWidth="1"/>
    <col min="2566" max="2815" width="8.6640625" style="4"/>
    <col min="2816" max="2817" width="6.58203125" style="4" customWidth="1"/>
    <col min="2818" max="2818" width="45.75" style="4" customWidth="1"/>
    <col min="2819" max="2821" width="7.08203125" style="4" customWidth="1"/>
    <col min="2822" max="3071" width="8.6640625" style="4"/>
    <col min="3072" max="3073" width="6.58203125" style="4" customWidth="1"/>
    <col min="3074" max="3074" width="45.75" style="4" customWidth="1"/>
    <col min="3075" max="3077" width="7.08203125" style="4" customWidth="1"/>
    <col min="3078" max="3327" width="8.6640625" style="4"/>
    <col min="3328" max="3329" width="6.58203125" style="4" customWidth="1"/>
    <col min="3330" max="3330" width="45.75" style="4" customWidth="1"/>
    <col min="3331" max="3333" width="7.08203125" style="4" customWidth="1"/>
    <col min="3334" max="3583" width="8.6640625" style="4"/>
    <col min="3584" max="3585" width="6.58203125" style="4" customWidth="1"/>
    <col min="3586" max="3586" width="45.75" style="4" customWidth="1"/>
    <col min="3587" max="3589" width="7.08203125" style="4" customWidth="1"/>
    <col min="3590" max="3839" width="8.6640625" style="4"/>
    <col min="3840" max="3841" width="6.58203125" style="4" customWidth="1"/>
    <col min="3842" max="3842" width="45.75" style="4" customWidth="1"/>
    <col min="3843" max="3845" width="7.08203125" style="4" customWidth="1"/>
    <col min="3846" max="4095" width="8.6640625" style="4"/>
    <col min="4096" max="4097" width="6.58203125" style="4" customWidth="1"/>
    <col min="4098" max="4098" width="45.75" style="4" customWidth="1"/>
    <col min="4099" max="4101" width="7.08203125" style="4" customWidth="1"/>
    <col min="4102" max="4351" width="8.6640625" style="4"/>
    <col min="4352" max="4353" width="6.58203125" style="4" customWidth="1"/>
    <col min="4354" max="4354" width="45.75" style="4" customWidth="1"/>
    <col min="4355" max="4357" width="7.08203125" style="4" customWidth="1"/>
    <col min="4358" max="4607" width="8.6640625" style="4"/>
    <col min="4608" max="4609" width="6.58203125" style="4" customWidth="1"/>
    <col min="4610" max="4610" width="45.75" style="4" customWidth="1"/>
    <col min="4611" max="4613" width="7.08203125" style="4" customWidth="1"/>
    <col min="4614" max="4863" width="8.6640625" style="4"/>
    <col min="4864" max="4865" width="6.58203125" style="4" customWidth="1"/>
    <col min="4866" max="4866" width="45.75" style="4" customWidth="1"/>
    <col min="4867" max="4869" width="7.08203125" style="4" customWidth="1"/>
    <col min="4870" max="5119" width="8.6640625" style="4"/>
    <col min="5120" max="5121" width="6.58203125" style="4" customWidth="1"/>
    <col min="5122" max="5122" width="45.75" style="4" customWidth="1"/>
    <col min="5123" max="5125" width="7.08203125" style="4" customWidth="1"/>
    <col min="5126" max="5375" width="8.6640625" style="4"/>
    <col min="5376" max="5377" width="6.58203125" style="4" customWidth="1"/>
    <col min="5378" max="5378" width="45.75" style="4" customWidth="1"/>
    <col min="5379" max="5381" width="7.08203125" style="4" customWidth="1"/>
    <col min="5382" max="5631" width="8.6640625" style="4"/>
    <col min="5632" max="5633" width="6.58203125" style="4" customWidth="1"/>
    <col min="5634" max="5634" width="45.75" style="4" customWidth="1"/>
    <col min="5635" max="5637" width="7.08203125" style="4" customWidth="1"/>
    <col min="5638" max="5887" width="8.6640625" style="4"/>
    <col min="5888" max="5889" width="6.58203125" style="4" customWidth="1"/>
    <col min="5890" max="5890" width="45.75" style="4" customWidth="1"/>
    <col min="5891" max="5893" width="7.08203125" style="4" customWidth="1"/>
    <col min="5894" max="6143" width="8.6640625" style="4"/>
    <col min="6144" max="6145" width="6.58203125" style="4" customWidth="1"/>
    <col min="6146" max="6146" width="45.75" style="4" customWidth="1"/>
    <col min="6147" max="6149" width="7.08203125" style="4" customWidth="1"/>
    <col min="6150" max="6399" width="8.6640625" style="4"/>
    <col min="6400" max="6401" width="6.58203125" style="4" customWidth="1"/>
    <col min="6402" max="6402" width="45.75" style="4" customWidth="1"/>
    <col min="6403" max="6405" width="7.08203125" style="4" customWidth="1"/>
    <col min="6406" max="6655" width="8.6640625" style="4"/>
    <col min="6656" max="6657" width="6.58203125" style="4" customWidth="1"/>
    <col min="6658" max="6658" width="45.75" style="4" customWidth="1"/>
    <col min="6659" max="6661" width="7.08203125" style="4" customWidth="1"/>
    <col min="6662" max="6911" width="8.6640625" style="4"/>
    <col min="6912" max="6913" width="6.58203125" style="4" customWidth="1"/>
    <col min="6914" max="6914" width="45.75" style="4" customWidth="1"/>
    <col min="6915" max="6917" width="7.08203125" style="4" customWidth="1"/>
    <col min="6918" max="7167" width="8.6640625" style="4"/>
    <col min="7168" max="7169" width="6.58203125" style="4" customWidth="1"/>
    <col min="7170" max="7170" width="45.75" style="4" customWidth="1"/>
    <col min="7171" max="7173" width="7.08203125" style="4" customWidth="1"/>
    <col min="7174" max="7423" width="8.6640625" style="4"/>
    <col min="7424" max="7425" width="6.58203125" style="4" customWidth="1"/>
    <col min="7426" max="7426" width="45.75" style="4" customWidth="1"/>
    <col min="7427" max="7429" width="7.08203125" style="4" customWidth="1"/>
    <col min="7430" max="7679" width="8.6640625" style="4"/>
    <col min="7680" max="7681" width="6.58203125" style="4" customWidth="1"/>
    <col min="7682" max="7682" width="45.75" style="4" customWidth="1"/>
    <col min="7683" max="7685" width="7.08203125" style="4" customWidth="1"/>
    <col min="7686" max="7935" width="8.6640625" style="4"/>
    <col min="7936" max="7937" width="6.58203125" style="4" customWidth="1"/>
    <col min="7938" max="7938" width="45.75" style="4" customWidth="1"/>
    <col min="7939" max="7941" width="7.08203125" style="4" customWidth="1"/>
    <col min="7942" max="8191" width="8.6640625" style="4"/>
    <col min="8192" max="8193" width="6.58203125" style="4" customWidth="1"/>
    <col min="8194" max="8194" width="45.75" style="4" customWidth="1"/>
    <col min="8195" max="8197" width="7.08203125" style="4" customWidth="1"/>
    <col min="8198" max="8447" width="8.6640625" style="4"/>
    <col min="8448" max="8449" width="6.58203125" style="4" customWidth="1"/>
    <col min="8450" max="8450" width="45.75" style="4" customWidth="1"/>
    <col min="8451" max="8453" width="7.08203125" style="4" customWidth="1"/>
    <col min="8454" max="8703" width="8.6640625" style="4"/>
    <col min="8704" max="8705" width="6.58203125" style="4" customWidth="1"/>
    <col min="8706" max="8706" width="45.75" style="4" customWidth="1"/>
    <col min="8707" max="8709" width="7.08203125" style="4" customWidth="1"/>
    <col min="8710" max="8959" width="8.6640625" style="4"/>
    <col min="8960" max="8961" width="6.58203125" style="4" customWidth="1"/>
    <col min="8962" max="8962" width="45.75" style="4" customWidth="1"/>
    <col min="8963" max="8965" width="7.08203125" style="4" customWidth="1"/>
    <col min="8966" max="9215" width="8.6640625" style="4"/>
    <col min="9216" max="9217" width="6.58203125" style="4" customWidth="1"/>
    <col min="9218" max="9218" width="45.75" style="4" customWidth="1"/>
    <col min="9219" max="9221" width="7.08203125" style="4" customWidth="1"/>
    <col min="9222" max="9471" width="8.6640625" style="4"/>
    <col min="9472" max="9473" width="6.58203125" style="4" customWidth="1"/>
    <col min="9474" max="9474" width="45.75" style="4" customWidth="1"/>
    <col min="9475" max="9477" width="7.08203125" style="4" customWidth="1"/>
    <col min="9478" max="9727" width="8.6640625" style="4"/>
    <col min="9728" max="9729" width="6.58203125" style="4" customWidth="1"/>
    <col min="9730" max="9730" width="45.75" style="4" customWidth="1"/>
    <col min="9731" max="9733" width="7.08203125" style="4" customWidth="1"/>
    <col min="9734" max="9983" width="8.6640625" style="4"/>
    <col min="9984" max="9985" width="6.58203125" style="4" customWidth="1"/>
    <col min="9986" max="9986" width="45.75" style="4" customWidth="1"/>
    <col min="9987" max="9989" width="7.08203125" style="4" customWidth="1"/>
    <col min="9990" max="10239" width="8.6640625" style="4"/>
    <col min="10240" max="10241" width="6.58203125" style="4" customWidth="1"/>
    <col min="10242" max="10242" width="45.75" style="4" customWidth="1"/>
    <col min="10243" max="10245" width="7.08203125" style="4" customWidth="1"/>
    <col min="10246" max="10495" width="8.6640625" style="4"/>
    <col min="10496" max="10497" width="6.58203125" style="4" customWidth="1"/>
    <col min="10498" max="10498" width="45.75" style="4" customWidth="1"/>
    <col min="10499" max="10501" width="7.08203125" style="4" customWidth="1"/>
    <col min="10502" max="10751" width="8.6640625" style="4"/>
    <col min="10752" max="10753" width="6.58203125" style="4" customWidth="1"/>
    <col min="10754" max="10754" width="45.75" style="4" customWidth="1"/>
    <col min="10755" max="10757" width="7.08203125" style="4" customWidth="1"/>
    <col min="10758" max="11007" width="8.6640625" style="4"/>
    <col min="11008" max="11009" width="6.58203125" style="4" customWidth="1"/>
    <col min="11010" max="11010" width="45.75" style="4" customWidth="1"/>
    <col min="11011" max="11013" width="7.08203125" style="4" customWidth="1"/>
    <col min="11014" max="11263" width="8.6640625" style="4"/>
    <col min="11264" max="11265" width="6.58203125" style="4" customWidth="1"/>
    <col min="11266" max="11266" width="45.75" style="4" customWidth="1"/>
    <col min="11267" max="11269" width="7.08203125" style="4" customWidth="1"/>
    <col min="11270" max="11519" width="8.6640625" style="4"/>
    <col min="11520" max="11521" width="6.58203125" style="4" customWidth="1"/>
    <col min="11522" max="11522" width="45.75" style="4" customWidth="1"/>
    <col min="11523" max="11525" width="7.08203125" style="4" customWidth="1"/>
    <col min="11526" max="11775" width="8.6640625" style="4"/>
    <col min="11776" max="11777" width="6.58203125" style="4" customWidth="1"/>
    <col min="11778" max="11778" width="45.75" style="4" customWidth="1"/>
    <col min="11779" max="11781" width="7.08203125" style="4" customWidth="1"/>
    <col min="11782" max="12031" width="8.6640625" style="4"/>
    <col min="12032" max="12033" width="6.58203125" style="4" customWidth="1"/>
    <col min="12034" max="12034" width="45.75" style="4" customWidth="1"/>
    <col min="12035" max="12037" width="7.08203125" style="4" customWidth="1"/>
    <col min="12038" max="12287" width="8.6640625" style="4"/>
    <col min="12288" max="12289" width="6.58203125" style="4" customWidth="1"/>
    <col min="12290" max="12290" width="45.75" style="4" customWidth="1"/>
    <col min="12291" max="12293" width="7.08203125" style="4" customWidth="1"/>
    <col min="12294" max="12543" width="8.6640625" style="4"/>
    <col min="12544" max="12545" width="6.58203125" style="4" customWidth="1"/>
    <col min="12546" max="12546" width="45.75" style="4" customWidth="1"/>
    <col min="12547" max="12549" width="7.08203125" style="4" customWidth="1"/>
    <col min="12550" max="12799" width="8.6640625" style="4"/>
    <col min="12800" max="12801" width="6.58203125" style="4" customWidth="1"/>
    <col min="12802" max="12802" width="45.75" style="4" customWidth="1"/>
    <col min="12803" max="12805" width="7.08203125" style="4" customWidth="1"/>
    <col min="12806" max="13055" width="8.6640625" style="4"/>
    <col min="13056" max="13057" width="6.58203125" style="4" customWidth="1"/>
    <col min="13058" max="13058" width="45.75" style="4" customWidth="1"/>
    <col min="13059" max="13061" width="7.08203125" style="4" customWidth="1"/>
    <col min="13062" max="13311" width="8.6640625" style="4"/>
    <col min="13312" max="13313" width="6.58203125" style="4" customWidth="1"/>
    <col min="13314" max="13314" width="45.75" style="4" customWidth="1"/>
    <col min="13315" max="13317" width="7.08203125" style="4" customWidth="1"/>
    <col min="13318" max="13567" width="8.6640625" style="4"/>
    <col min="13568" max="13569" width="6.58203125" style="4" customWidth="1"/>
    <col min="13570" max="13570" width="45.75" style="4" customWidth="1"/>
    <col min="13571" max="13573" width="7.08203125" style="4" customWidth="1"/>
    <col min="13574" max="13823" width="8.6640625" style="4"/>
    <col min="13824" max="13825" width="6.58203125" style="4" customWidth="1"/>
    <col min="13826" max="13826" width="45.75" style="4" customWidth="1"/>
    <col min="13827" max="13829" width="7.08203125" style="4" customWidth="1"/>
    <col min="13830" max="14079" width="8.6640625" style="4"/>
    <col min="14080" max="14081" width="6.58203125" style="4" customWidth="1"/>
    <col min="14082" max="14082" width="45.75" style="4" customWidth="1"/>
    <col min="14083" max="14085" width="7.08203125" style="4" customWidth="1"/>
    <col min="14086" max="14335" width="8.6640625" style="4"/>
    <col min="14336" max="14337" width="6.58203125" style="4" customWidth="1"/>
    <col min="14338" max="14338" width="45.75" style="4" customWidth="1"/>
    <col min="14339" max="14341" width="7.08203125" style="4" customWidth="1"/>
    <col min="14342" max="14591" width="8.6640625" style="4"/>
    <col min="14592" max="14593" width="6.58203125" style="4" customWidth="1"/>
    <col min="14594" max="14594" width="45.75" style="4" customWidth="1"/>
    <col min="14595" max="14597" width="7.08203125" style="4" customWidth="1"/>
    <col min="14598" max="14847" width="8.6640625" style="4"/>
    <col min="14848" max="14849" width="6.58203125" style="4" customWidth="1"/>
    <col min="14850" max="14850" width="45.75" style="4" customWidth="1"/>
    <col min="14851" max="14853" width="7.08203125" style="4" customWidth="1"/>
    <col min="14854" max="15103" width="8.6640625" style="4"/>
    <col min="15104" max="15105" width="6.58203125" style="4" customWidth="1"/>
    <col min="15106" max="15106" width="45.75" style="4" customWidth="1"/>
    <col min="15107" max="15109" width="7.08203125" style="4" customWidth="1"/>
    <col min="15110" max="15359" width="8.6640625" style="4"/>
    <col min="15360" max="15361" width="6.58203125" style="4" customWidth="1"/>
    <col min="15362" max="15362" width="45.75" style="4" customWidth="1"/>
    <col min="15363" max="15365" width="7.08203125" style="4" customWidth="1"/>
    <col min="15366" max="15615" width="8.6640625" style="4"/>
    <col min="15616" max="15617" width="6.58203125" style="4" customWidth="1"/>
    <col min="15618" max="15618" width="45.75" style="4" customWidth="1"/>
    <col min="15619" max="15621" width="7.08203125" style="4" customWidth="1"/>
    <col min="15622" max="15871" width="8.6640625" style="4"/>
    <col min="15872" max="15873" width="6.58203125" style="4" customWidth="1"/>
    <col min="15874" max="15874" width="45.75" style="4" customWidth="1"/>
    <col min="15875" max="15877" width="7.08203125" style="4" customWidth="1"/>
    <col min="15878" max="16127" width="8.6640625" style="4"/>
    <col min="16128" max="16129" width="6.58203125" style="4" customWidth="1"/>
    <col min="16130" max="16130" width="45.75" style="4" customWidth="1"/>
    <col min="16131" max="16133" width="7.08203125" style="4" customWidth="1"/>
    <col min="16134" max="16384" width="8.6640625" style="4"/>
  </cols>
  <sheetData>
    <row r="1" spans="1:13" s="2" customFormat="1" ht="22" customHeight="1" x14ac:dyDescent="0.3">
      <c r="A1" s="310" t="s">
        <v>365</v>
      </c>
      <c r="B1" s="310"/>
      <c r="C1" s="310"/>
      <c r="D1" s="310"/>
      <c r="E1" s="310"/>
      <c r="F1" s="1"/>
    </row>
    <row r="2" spans="1:13" s="3" customFormat="1" ht="22" customHeight="1" x14ac:dyDescent="0.3">
      <c r="A2" s="335" t="s">
        <v>47</v>
      </c>
      <c r="B2" s="335"/>
      <c r="C2" s="335"/>
      <c r="D2" s="335"/>
      <c r="E2" s="335"/>
    </row>
    <row r="3" spans="1:13" s="3" customFormat="1" ht="22" customHeight="1" x14ac:dyDescent="0.3">
      <c r="A3" s="310" t="s">
        <v>0</v>
      </c>
      <c r="B3" s="310"/>
      <c r="C3" s="310"/>
      <c r="D3" s="310"/>
      <c r="E3" s="310"/>
      <c r="H3" s="310"/>
      <c r="I3" s="310"/>
      <c r="J3" s="310"/>
      <c r="K3" s="310"/>
      <c r="L3" s="310"/>
      <c r="M3" s="310"/>
    </row>
    <row r="4" spans="1:13" s="3" customFormat="1" ht="22" customHeight="1" x14ac:dyDescent="0.3">
      <c r="A4" s="336" t="s">
        <v>372</v>
      </c>
      <c r="B4" s="310"/>
      <c r="C4" s="310"/>
      <c r="D4" s="310"/>
      <c r="E4" s="310"/>
    </row>
    <row r="5" spans="1:13" ht="11.15" customHeight="1" x14ac:dyDescent="0.6"/>
    <row r="6" spans="1:13" s="6" customFormat="1" ht="20" customHeight="1" x14ac:dyDescent="0.3">
      <c r="A6" s="5" t="s">
        <v>1</v>
      </c>
      <c r="B6" s="5" t="s">
        <v>2</v>
      </c>
      <c r="C6" s="5" t="s">
        <v>3</v>
      </c>
      <c r="D6" s="5" t="s">
        <v>4</v>
      </c>
      <c r="E6" s="5" t="s">
        <v>5</v>
      </c>
    </row>
    <row r="7" spans="1:13" ht="20" customHeight="1" x14ac:dyDescent="0.6">
      <c r="A7" s="7"/>
      <c r="B7" s="8" t="s">
        <v>204</v>
      </c>
      <c r="C7" s="9"/>
      <c r="D7" s="9"/>
      <c r="E7" s="9"/>
    </row>
    <row r="8" spans="1:13" ht="20" customHeight="1" x14ac:dyDescent="0.6">
      <c r="A8" s="61" t="s">
        <v>122</v>
      </c>
      <c r="B8" s="62" t="s">
        <v>185</v>
      </c>
      <c r="C8" s="63">
        <v>3</v>
      </c>
      <c r="D8" s="63">
        <v>0</v>
      </c>
      <c r="E8" s="63">
        <v>3</v>
      </c>
    </row>
    <row r="9" spans="1:13" ht="20" customHeight="1" x14ac:dyDescent="0.6">
      <c r="A9" s="61" t="s">
        <v>102</v>
      </c>
      <c r="B9" s="62" t="s">
        <v>69</v>
      </c>
      <c r="C9" s="63">
        <v>2</v>
      </c>
      <c r="D9" s="63">
        <v>2</v>
      </c>
      <c r="E9" s="63">
        <v>3</v>
      </c>
    </row>
    <row r="10" spans="1:13" s="3" customFormat="1" ht="20" customHeight="1" x14ac:dyDescent="0.3">
      <c r="A10" s="61" t="s">
        <v>125</v>
      </c>
      <c r="B10" s="62" t="s">
        <v>209</v>
      </c>
      <c r="C10" s="63">
        <v>3</v>
      </c>
      <c r="D10" s="63">
        <v>0</v>
      </c>
      <c r="E10" s="63">
        <v>3</v>
      </c>
    </row>
    <row r="11" spans="1:13" s="3" customFormat="1" ht="20" customHeight="1" x14ac:dyDescent="0.3">
      <c r="A11" s="73" t="s">
        <v>103</v>
      </c>
      <c r="B11" s="72" t="s">
        <v>91</v>
      </c>
      <c r="C11" s="63">
        <v>3</v>
      </c>
      <c r="D11" s="63">
        <v>0</v>
      </c>
      <c r="E11" s="63">
        <v>3</v>
      </c>
    </row>
    <row r="12" spans="1:13" s="3" customFormat="1" ht="20" customHeight="1" x14ac:dyDescent="0.3">
      <c r="A12" s="61" t="s">
        <v>104</v>
      </c>
      <c r="B12" s="62" t="s">
        <v>72</v>
      </c>
      <c r="C12" s="63">
        <v>2</v>
      </c>
      <c r="D12" s="63">
        <v>0</v>
      </c>
      <c r="E12" s="63">
        <v>2</v>
      </c>
    </row>
    <row r="13" spans="1:13" s="3" customFormat="1" ht="20" customHeight="1" x14ac:dyDescent="0.3">
      <c r="A13" s="73" t="s">
        <v>105</v>
      </c>
      <c r="B13" s="71" t="s">
        <v>334</v>
      </c>
      <c r="C13" s="63">
        <v>2</v>
      </c>
      <c r="D13" s="63">
        <v>2</v>
      </c>
      <c r="E13" s="63">
        <v>3</v>
      </c>
    </row>
    <row r="14" spans="1:13" s="3" customFormat="1" ht="20" customHeight="1" x14ac:dyDescent="0.3">
      <c r="A14" s="10"/>
      <c r="B14" s="16" t="s">
        <v>6</v>
      </c>
      <c r="C14" s="12"/>
      <c r="D14" s="12"/>
      <c r="E14" s="12"/>
    </row>
    <row r="15" spans="1:13" s="3" customFormat="1" ht="20" customHeight="1" x14ac:dyDescent="0.3">
      <c r="A15" s="10"/>
      <c r="B15" s="16" t="s">
        <v>7</v>
      </c>
      <c r="C15" s="12"/>
      <c r="D15" s="12"/>
      <c r="E15" s="12"/>
    </row>
    <row r="16" spans="1:13" s="3" customFormat="1" ht="20" customHeight="1" x14ac:dyDescent="0.3">
      <c r="A16" s="10"/>
      <c r="B16" s="11"/>
      <c r="C16" s="12"/>
      <c r="D16" s="12"/>
      <c r="E16" s="12"/>
    </row>
    <row r="17" spans="1:5" s="3" customFormat="1" ht="20" customHeight="1" x14ac:dyDescent="0.3">
      <c r="A17" s="12"/>
      <c r="B17" s="47"/>
      <c r="C17" s="12"/>
      <c r="D17" s="12"/>
      <c r="E17" s="12"/>
    </row>
    <row r="18" spans="1:5" ht="20" customHeight="1" x14ac:dyDescent="0.6">
      <c r="A18" s="15"/>
      <c r="B18" s="16"/>
      <c r="C18" s="17"/>
      <c r="D18" s="17"/>
      <c r="E18" s="17"/>
    </row>
    <row r="19" spans="1:5" ht="20" customHeight="1" x14ac:dyDescent="0.6">
      <c r="A19" s="15"/>
      <c r="B19" s="16" t="s">
        <v>43</v>
      </c>
      <c r="C19" s="17"/>
      <c r="D19" s="17"/>
      <c r="E19" s="17"/>
    </row>
    <row r="20" spans="1:5" ht="20" customHeight="1" x14ac:dyDescent="0.6">
      <c r="A20" s="63" t="s">
        <v>111</v>
      </c>
      <c r="B20" s="66" t="s">
        <v>8</v>
      </c>
      <c r="C20" s="63">
        <v>3</v>
      </c>
      <c r="D20" s="63">
        <v>0</v>
      </c>
      <c r="E20" s="63">
        <v>3</v>
      </c>
    </row>
    <row r="21" spans="1:5" ht="20" customHeight="1" x14ac:dyDescent="0.6">
      <c r="A21" s="12"/>
      <c r="B21" s="52"/>
      <c r="C21" s="51"/>
      <c r="D21" s="51"/>
      <c r="E21" s="51"/>
    </row>
    <row r="22" spans="1:5" ht="20" customHeight="1" x14ac:dyDescent="0.8">
      <c r="A22" s="19"/>
      <c r="B22" s="16" t="s">
        <v>433</v>
      </c>
      <c r="C22" s="21"/>
      <c r="D22" s="21"/>
      <c r="E22" s="21"/>
    </row>
    <row r="23" spans="1:5" ht="20" customHeight="1" x14ac:dyDescent="0.6">
      <c r="A23" s="63" t="s">
        <v>145</v>
      </c>
      <c r="B23" s="66" t="s">
        <v>33</v>
      </c>
      <c r="C23" s="63">
        <v>2</v>
      </c>
      <c r="D23" s="63">
        <v>3</v>
      </c>
      <c r="E23" s="63">
        <v>3</v>
      </c>
    </row>
    <row r="24" spans="1:5" ht="20" customHeight="1" x14ac:dyDescent="0.6">
      <c r="A24" s="73" t="s">
        <v>146</v>
      </c>
      <c r="B24" s="74" t="s">
        <v>55</v>
      </c>
      <c r="C24" s="73">
        <v>2</v>
      </c>
      <c r="D24" s="73">
        <v>3</v>
      </c>
      <c r="E24" s="73">
        <v>3</v>
      </c>
    </row>
    <row r="25" spans="1:5" ht="20" customHeight="1" x14ac:dyDescent="0.8">
      <c r="A25" s="19"/>
      <c r="B25" s="20"/>
      <c r="C25" s="21"/>
      <c r="D25" s="21"/>
      <c r="E25" s="21"/>
    </row>
    <row r="26" spans="1:5" ht="20" customHeight="1" x14ac:dyDescent="0.6">
      <c r="A26" s="23"/>
      <c r="B26" s="16"/>
      <c r="C26" s="24"/>
      <c r="D26" s="24"/>
      <c r="E26" s="24"/>
    </row>
    <row r="27" spans="1:5" ht="20" customHeight="1" x14ac:dyDescent="0.6">
      <c r="A27" s="15"/>
      <c r="B27" s="16" t="s">
        <v>11</v>
      </c>
      <c r="C27" s="15"/>
      <c r="D27" s="15"/>
      <c r="E27" s="15"/>
    </row>
    <row r="28" spans="1:5" ht="20" customHeight="1" x14ac:dyDescent="0.6">
      <c r="A28" s="15"/>
      <c r="B28" s="16" t="s">
        <v>12</v>
      </c>
      <c r="C28" s="15"/>
      <c r="D28" s="15"/>
      <c r="E28" s="15"/>
    </row>
    <row r="29" spans="1:5" ht="20" customHeight="1" x14ac:dyDescent="0.6">
      <c r="A29" s="15"/>
      <c r="B29" s="16"/>
      <c r="C29" s="15"/>
      <c r="D29" s="15"/>
      <c r="E29" s="15"/>
    </row>
    <row r="30" spans="1:5" ht="20" customHeight="1" x14ac:dyDescent="0.6">
      <c r="A30" s="15"/>
      <c r="B30" s="16" t="s">
        <v>13</v>
      </c>
      <c r="C30" s="15"/>
      <c r="D30" s="15"/>
      <c r="E30" s="15"/>
    </row>
    <row r="31" spans="1:5" ht="20" customHeight="1" x14ac:dyDescent="0.6">
      <c r="A31" s="17"/>
      <c r="B31" s="25"/>
      <c r="C31" s="17"/>
      <c r="D31" s="17"/>
      <c r="E31" s="17"/>
    </row>
    <row r="32" spans="1:5" ht="20" customHeight="1" x14ac:dyDescent="0.6">
      <c r="A32" s="15"/>
      <c r="B32" s="16" t="s">
        <v>159</v>
      </c>
      <c r="C32" s="17"/>
      <c r="D32" s="17"/>
      <c r="E32" s="17"/>
    </row>
    <row r="33" spans="1:13" ht="20" customHeight="1" x14ac:dyDescent="0.8">
      <c r="A33" s="64" t="s">
        <v>100</v>
      </c>
      <c r="B33" s="65" t="s">
        <v>101</v>
      </c>
      <c r="C33" s="64">
        <v>0</v>
      </c>
      <c r="D33" s="64">
        <v>2</v>
      </c>
      <c r="E33" s="64">
        <v>0</v>
      </c>
    </row>
    <row r="34" spans="1:13" ht="20" customHeight="1" x14ac:dyDescent="0.6">
      <c r="A34" s="337" t="s">
        <v>15</v>
      </c>
      <c r="B34" s="338"/>
      <c r="C34" s="29">
        <f>SUM(C7:C33)</f>
        <v>22</v>
      </c>
      <c r="D34" s="29">
        <f t="shared" ref="D34:E34" si="0">SUM(D7:D33)</f>
        <v>12</v>
      </c>
      <c r="E34" s="29">
        <f t="shared" si="0"/>
        <v>26</v>
      </c>
    </row>
    <row r="35" spans="1:13" s="32" customFormat="1" ht="20" customHeight="1" x14ac:dyDescent="0.8">
      <c r="A35" s="333" t="s">
        <v>16</v>
      </c>
      <c r="B35" s="334"/>
      <c r="C35" s="339">
        <f>C34+D34</f>
        <v>34</v>
      </c>
      <c r="D35" s="339"/>
      <c r="E35" s="31"/>
    </row>
    <row r="36" spans="1:13" s="32" customFormat="1" ht="18" customHeight="1" x14ac:dyDescent="0.8">
      <c r="A36" s="33"/>
      <c r="B36" s="33"/>
      <c r="C36" s="33"/>
      <c r="D36" s="33"/>
      <c r="E36" s="34"/>
    </row>
    <row r="37" spans="1:13" s="32" customFormat="1" ht="15.75" customHeight="1" x14ac:dyDescent="0.8">
      <c r="A37" s="35"/>
      <c r="B37" s="35"/>
      <c r="C37" s="35"/>
      <c r="D37" s="35"/>
      <c r="E37" s="36"/>
    </row>
    <row r="38" spans="1:13" s="32" customFormat="1" ht="21.75" customHeight="1" x14ac:dyDescent="0.8">
      <c r="A38" s="340" t="s">
        <v>17</v>
      </c>
      <c r="B38" s="340"/>
      <c r="C38" s="340"/>
      <c r="D38" s="35"/>
      <c r="E38" s="36"/>
    </row>
    <row r="39" spans="1:13" s="32" customFormat="1" ht="30.75" customHeight="1" x14ac:dyDescent="0.8">
      <c r="A39" s="35"/>
      <c r="B39" s="35"/>
      <c r="C39" s="35"/>
      <c r="D39" s="35"/>
      <c r="E39" s="36"/>
    </row>
    <row r="40" spans="1:13" s="2" customFormat="1" ht="22" customHeight="1" x14ac:dyDescent="0.3">
      <c r="A40" s="310" t="s">
        <v>365</v>
      </c>
      <c r="B40" s="310"/>
      <c r="C40" s="310"/>
      <c r="D40" s="310"/>
      <c r="E40" s="310"/>
      <c r="F40" s="1"/>
    </row>
    <row r="41" spans="1:13" s="3" customFormat="1" ht="22" customHeight="1" x14ac:dyDescent="0.3">
      <c r="A41" s="335" t="s">
        <v>47</v>
      </c>
      <c r="B41" s="335"/>
      <c r="C41" s="335"/>
      <c r="D41" s="335"/>
      <c r="E41" s="335"/>
    </row>
    <row r="42" spans="1:13" s="3" customFormat="1" ht="22" customHeight="1" x14ac:dyDescent="0.3">
      <c r="A42" s="310" t="s">
        <v>0</v>
      </c>
      <c r="B42" s="310"/>
      <c r="C42" s="310"/>
      <c r="D42" s="310"/>
      <c r="E42" s="310"/>
      <c r="H42" s="310"/>
      <c r="I42" s="310"/>
      <c r="J42" s="310"/>
      <c r="K42" s="310"/>
      <c r="L42" s="310"/>
      <c r="M42" s="310"/>
    </row>
    <row r="43" spans="1:13" s="3" customFormat="1" ht="22" customHeight="1" x14ac:dyDescent="0.3">
      <c r="A43" s="336" t="s">
        <v>373</v>
      </c>
      <c r="B43" s="310"/>
      <c r="C43" s="310"/>
      <c r="D43" s="310"/>
      <c r="E43" s="310"/>
    </row>
    <row r="44" spans="1:13" ht="11.15" customHeight="1" x14ac:dyDescent="0.6"/>
    <row r="45" spans="1:13" s="6" customFormat="1" ht="20" customHeight="1" x14ac:dyDescent="0.3">
      <c r="A45" s="5" t="s">
        <v>1</v>
      </c>
      <c r="B45" s="5" t="s">
        <v>2</v>
      </c>
      <c r="C45" s="5" t="s">
        <v>3</v>
      </c>
      <c r="D45" s="5" t="s">
        <v>4</v>
      </c>
      <c r="E45" s="5" t="s">
        <v>5</v>
      </c>
    </row>
    <row r="46" spans="1:13" ht="20" customHeight="1" x14ac:dyDescent="0.6">
      <c r="A46" s="7"/>
      <c r="B46" s="8" t="s">
        <v>314</v>
      </c>
      <c r="C46" s="9"/>
      <c r="D46" s="9"/>
      <c r="E46" s="9"/>
    </row>
    <row r="47" spans="1:13" ht="20" customHeight="1" x14ac:dyDescent="0.6">
      <c r="A47" s="73" t="s">
        <v>147</v>
      </c>
      <c r="B47" s="72" t="s">
        <v>92</v>
      </c>
      <c r="C47" s="63">
        <v>3</v>
      </c>
      <c r="D47" s="63">
        <v>0</v>
      </c>
      <c r="E47" s="63">
        <v>3</v>
      </c>
    </row>
    <row r="48" spans="1:13" ht="20" customHeight="1" x14ac:dyDescent="0.6">
      <c r="A48" s="63" t="s">
        <v>126</v>
      </c>
      <c r="B48" s="66" t="s">
        <v>93</v>
      </c>
      <c r="C48" s="63">
        <v>0</v>
      </c>
      <c r="D48" s="63">
        <v>2</v>
      </c>
      <c r="E48" s="63">
        <v>1</v>
      </c>
    </row>
    <row r="49" spans="1:5" s="3" customFormat="1" ht="20" customHeight="1" x14ac:dyDescent="0.3">
      <c r="A49" s="61" t="s">
        <v>123</v>
      </c>
      <c r="B49" s="62" t="s">
        <v>70</v>
      </c>
      <c r="C49" s="63">
        <v>0</v>
      </c>
      <c r="D49" s="63">
        <v>2</v>
      </c>
      <c r="E49" s="63">
        <v>1</v>
      </c>
    </row>
    <row r="50" spans="1:5" s="3" customFormat="1" ht="20" customHeight="1" x14ac:dyDescent="0.3">
      <c r="A50" s="37"/>
      <c r="B50" s="14"/>
      <c r="C50" s="13"/>
      <c r="D50" s="13"/>
      <c r="E50" s="13"/>
    </row>
    <row r="51" spans="1:5" s="3" customFormat="1" ht="20" customHeight="1" x14ac:dyDescent="0.3">
      <c r="A51" s="13"/>
      <c r="B51" s="14"/>
      <c r="C51" s="13"/>
      <c r="D51" s="13"/>
      <c r="E51" s="13"/>
    </row>
    <row r="52" spans="1:5" ht="20" customHeight="1" x14ac:dyDescent="0.6">
      <c r="A52" s="15"/>
      <c r="B52" s="16" t="s">
        <v>6</v>
      </c>
      <c r="C52" s="17"/>
      <c r="D52" s="17"/>
      <c r="E52" s="17"/>
    </row>
    <row r="53" spans="1:5" ht="20" customHeight="1" x14ac:dyDescent="0.6">
      <c r="A53" s="15"/>
      <c r="B53" s="16" t="s">
        <v>18</v>
      </c>
      <c r="C53" s="17"/>
      <c r="D53" s="17"/>
      <c r="E53" s="17"/>
    </row>
    <row r="54" spans="1:5" ht="20" customHeight="1" x14ac:dyDescent="0.6">
      <c r="A54" s="63" t="s">
        <v>127</v>
      </c>
      <c r="B54" s="62" t="s">
        <v>20</v>
      </c>
      <c r="C54" s="63">
        <v>3</v>
      </c>
      <c r="D54" s="63">
        <v>0</v>
      </c>
      <c r="E54" s="63">
        <v>3</v>
      </c>
    </row>
    <row r="55" spans="1:5" ht="20" customHeight="1" x14ac:dyDescent="0.8">
      <c r="A55" s="64" t="s">
        <v>108</v>
      </c>
      <c r="B55" s="65" t="s">
        <v>210</v>
      </c>
      <c r="C55" s="64">
        <v>2</v>
      </c>
      <c r="D55" s="64">
        <v>2</v>
      </c>
      <c r="E55" s="64">
        <v>3</v>
      </c>
    </row>
    <row r="56" spans="1:5" ht="20" customHeight="1" x14ac:dyDescent="0.6">
      <c r="A56" s="12"/>
      <c r="B56" s="47"/>
      <c r="C56" s="12"/>
      <c r="D56" s="12"/>
      <c r="E56" s="12"/>
    </row>
    <row r="57" spans="1:5" ht="20" customHeight="1" x14ac:dyDescent="0.6">
      <c r="A57" s="15"/>
      <c r="B57" s="16" t="s">
        <v>35</v>
      </c>
      <c r="C57" s="17"/>
      <c r="D57" s="17"/>
      <c r="E57" s="17"/>
    </row>
    <row r="58" spans="1:5" ht="20" customHeight="1" x14ac:dyDescent="0.8">
      <c r="A58" s="64" t="s">
        <v>131</v>
      </c>
      <c r="B58" s="65" t="s">
        <v>31</v>
      </c>
      <c r="C58" s="64">
        <v>2</v>
      </c>
      <c r="D58" s="64">
        <v>2</v>
      </c>
      <c r="E58" s="64">
        <v>3</v>
      </c>
    </row>
    <row r="59" spans="1:5" ht="20" customHeight="1" x14ac:dyDescent="0.6">
      <c r="A59" s="68" t="s">
        <v>118</v>
      </c>
      <c r="B59" s="71" t="s">
        <v>51</v>
      </c>
      <c r="C59" s="69">
        <v>2</v>
      </c>
      <c r="D59" s="69">
        <v>3</v>
      </c>
      <c r="E59" s="70">
        <v>3</v>
      </c>
    </row>
    <row r="60" spans="1:5" ht="20" customHeight="1" x14ac:dyDescent="0.6">
      <c r="A60" s="10"/>
      <c r="B60" s="11"/>
      <c r="C60" s="12"/>
      <c r="D60" s="12"/>
      <c r="E60" s="12"/>
    </row>
    <row r="61" spans="1:5" ht="20" customHeight="1" x14ac:dyDescent="0.6">
      <c r="A61" s="23"/>
      <c r="B61" s="16" t="s">
        <v>432</v>
      </c>
      <c r="C61" s="24"/>
      <c r="D61" s="24"/>
      <c r="E61" s="24"/>
    </row>
    <row r="62" spans="1:5" ht="20" customHeight="1" x14ac:dyDescent="0.6">
      <c r="A62" s="63" t="s">
        <v>148</v>
      </c>
      <c r="B62" s="66" t="s">
        <v>53</v>
      </c>
      <c r="C62" s="63">
        <v>2</v>
      </c>
      <c r="D62" s="63">
        <v>3</v>
      </c>
      <c r="E62" s="63">
        <v>3</v>
      </c>
    </row>
    <row r="63" spans="1:5" ht="20" customHeight="1" x14ac:dyDescent="0.6">
      <c r="A63" s="73"/>
      <c r="B63" s="74"/>
      <c r="C63" s="73"/>
      <c r="D63" s="73"/>
      <c r="E63" s="73"/>
    </row>
    <row r="64" spans="1:5" ht="20" customHeight="1" x14ac:dyDescent="0.8">
      <c r="A64" s="38"/>
      <c r="B64" s="41"/>
      <c r="C64" s="38"/>
      <c r="D64" s="38"/>
      <c r="E64" s="38"/>
    </row>
    <row r="65" spans="1:6" ht="20" customHeight="1" x14ac:dyDescent="0.6">
      <c r="A65" s="15"/>
      <c r="B65" s="16" t="s">
        <v>11</v>
      </c>
      <c r="C65" s="15"/>
      <c r="D65" s="15"/>
      <c r="E65" s="15"/>
    </row>
    <row r="66" spans="1:6" ht="20" customHeight="1" x14ac:dyDescent="0.6">
      <c r="A66" s="15"/>
      <c r="B66" s="16" t="s">
        <v>12</v>
      </c>
      <c r="C66" s="15"/>
      <c r="D66" s="15"/>
      <c r="E66" s="15"/>
    </row>
    <row r="67" spans="1:6" ht="20" customHeight="1" x14ac:dyDescent="0.6">
      <c r="A67" s="15"/>
      <c r="B67" s="16"/>
      <c r="C67" s="15"/>
      <c r="D67" s="15"/>
      <c r="E67" s="15"/>
    </row>
    <row r="68" spans="1:6" ht="20" customHeight="1" x14ac:dyDescent="0.6">
      <c r="A68" s="15"/>
      <c r="B68" s="16" t="s">
        <v>184</v>
      </c>
      <c r="C68" s="15"/>
      <c r="D68" s="15"/>
      <c r="E68" s="15"/>
    </row>
    <row r="69" spans="1:6" ht="20" customHeight="1" x14ac:dyDescent="0.8">
      <c r="A69" s="21"/>
      <c r="B69" s="20"/>
      <c r="C69" s="21"/>
      <c r="D69" s="21"/>
      <c r="E69" s="21"/>
    </row>
    <row r="70" spans="1:6" ht="20" customHeight="1" x14ac:dyDescent="0.6">
      <c r="A70" s="17"/>
      <c r="B70" s="25"/>
      <c r="C70" s="17"/>
      <c r="D70" s="17"/>
      <c r="E70" s="17"/>
    </row>
    <row r="71" spans="1:6" ht="20" customHeight="1" x14ac:dyDescent="0.6">
      <c r="A71" s="15"/>
      <c r="B71" s="16" t="s">
        <v>159</v>
      </c>
      <c r="C71" s="17"/>
      <c r="D71" s="17"/>
      <c r="E71" s="17"/>
    </row>
    <row r="72" spans="1:6" ht="20" customHeight="1" x14ac:dyDescent="0.8">
      <c r="A72" s="64" t="s">
        <v>99</v>
      </c>
      <c r="B72" s="65" t="s">
        <v>22</v>
      </c>
      <c r="C72" s="64">
        <v>0</v>
      </c>
      <c r="D72" s="64">
        <v>2</v>
      </c>
      <c r="E72" s="64">
        <v>0</v>
      </c>
    </row>
    <row r="73" spans="1:6" ht="20" customHeight="1" x14ac:dyDescent="0.6">
      <c r="A73" s="27"/>
      <c r="B73" s="28"/>
      <c r="C73" s="27"/>
      <c r="D73" s="27"/>
      <c r="E73" s="27"/>
    </row>
    <row r="74" spans="1:6" ht="20" customHeight="1" x14ac:dyDescent="0.6">
      <c r="A74" s="337" t="s">
        <v>15</v>
      </c>
      <c r="B74" s="338"/>
      <c r="C74" s="29">
        <f>SUM(C46:C73)</f>
        <v>14</v>
      </c>
      <c r="D74" s="29">
        <f t="shared" ref="D74:E74" si="1">SUM(D46:D73)</f>
        <v>16</v>
      </c>
      <c r="E74" s="29">
        <f t="shared" si="1"/>
        <v>20</v>
      </c>
    </row>
    <row r="75" spans="1:6" s="32" customFormat="1" ht="20" customHeight="1" x14ac:dyDescent="0.8">
      <c r="A75" s="333" t="s">
        <v>16</v>
      </c>
      <c r="B75" s="334"/>
      <c r="C75" s="339">
        <f>C74+D74</f>
        <v>30</v>
      </c>
      <c r="D75" s="339"/>
      <c r="E75" s="31"/>
    </row>
    <row r="76" spans="1:6" s="32" customFormat="1" ht="22" customHeight="1" x14ac:dyDescent="0.8">
      <c r="A76" s="33"/>
      <c r="B76" s="33"/>
      <c r="C76" s="33"/>
      <c r="D76" s="33"/>
      <c r="E76" s="34"/>
    </row>
    <row r="77" spans="1:6" s="32" customFormat="1" ht="22" customHeight="1" x14ac:dyDescent="0.8">
      <c r="A77" s="35"/>
      <c r="B77" s="35"/>
      <c r="C77" s="35"/>
      <c r="D77" s="35"/>
      <c r="E77" s="36"/>
    </row>
    <row r="78" spans="1:6" s="32" customFormat="1" ht="22" customHeight="1" x14ac:dyDescent="0.8">
      <c r="A78" s="340" t="s">
        <v>17</v>
      </c>
      <c r="B78" s="340"/>
      <c r="C78" s="340"/>
      <c r="D78" s="35"/>
      <c r="E78" s="36"/>
    </row>
    <row r="79" spans="1:6" s="32" customFormat="1" ht="22" customHeight="1" x14ac:dyDescent="0.8">
      <c r="A79" s="35"/>
      <c r="B79" s="35"/>
      <c r="C79" s="35"/>
      <c r="D79" s="35"/>
      <c r="E79" s="36"/>
    </row>
    <row r="80" spans="1:6" s="2" customFormat="1" ht="22" customHeight="1" x14ac:dyDescent="0.3">
      <c r="A80" s="310" t="s">
        <v>365</v>
      </c>
      <c r="B80" s="310"/>
      <c r="C80" s="310"/>
      <c r="D80" s="310"/>
      <c r="E80" s="310"/>
      <c r="F80" s="1"/>
    </row>
    <row r="81" spans="1:13" s="3" customFormat="1" ht="22" customHeight="1" x14ac:dyDescent="0.3">
      <c r="A81" s="335" t="s">
        <v>47</v>
      </c>
      <c r="B81" s="335"/>
      <c r="C81" s="335"/>
      <c r="D81" s="335"/>
      <c r="E81" s="335"/>
    </row>
    <row r="82" spans="1:13" s="3" customFormat="1" ht="22" customHeight="1" x14ac:dyDescent="0.3">
      <c r="A82" s="310" t="s">
        <v>0</v>
      </c>
      <c r="B82" s="310"/>
      <c r="C82" s="310"/>
      <c r="D82" s="310"/>
      <c r="E82" s="310"/>
      <c r="H82" s="310"/>
      <c r="I82" s="310"/>
      <c r="J82" s="310"/>
      <c r="K82" s="310"/>
      <c r="L82" s="310"/>
      <c r="M82" s="310"/>
    </row>
    <row r="83" spans="1:13" s="3" customFormat="1" ht="22" customHeight="1" x14ac:dyDescent="0.3">
      <c r="A83" s="336" t="s">
        <v>374</v>
      </c>
      <c r="B83" s="310"/>
      <c r="C83" s="310"/>
      <c r="D83" s="310"/>
      <c r="E83" s="310"/>
    </row>
    <row r="84" spans="1:13" ht="11.15" customHeight="1" x14ac:dyDescent="0.6"/>
    <row r="85" spans="1:13" s="6" customFormat="1" ht="20" customHeight="1" x14ac:dyDescent="0.3">
      <c r="A85" s="5" t="s">
        <v>1</v>
      </c>
      <c r="B85" s="5" t="s">
        <v>2</v>
      </c>
      <c r="C85" s="5" t="s">
        <v>3</v>
      </c>
      <c r="D85" s="5" t="s">
        <v>4</v>
      </c>
      <c r="E85" s="5" t="s">
        <v>5</v>
      </c>
    </row>
    <row r="86" spans="1:13" ht="20" customHeight="1" x14ac:dyDescent="0.6">
      <c r="A86" s="7"/>
      <c r="B86" s="16" t="s">
        <v>23</v>
      </c>
      <c r="C86" s="17"/>
      <c r="D86" s="17"/>
      <c r="E86" s="17"/>
    </row>
    <row r="87" spans="1:13" ht="20" customHeight="1" x14ac:dyDescent="0.6">
      <c r="A87" s="13"/>
      <c r="B87" s="18"/>
      <c r="C87" s="13"/>
      <c r="D87" s="13"/>
      <c r="E87" s="13"/>
    </row>
    <row r="88" spans="1:13" ht="20" customHeight="1" x14ac:dyDescent="0.6">
      <c r="A88" s="13"/>
      <c r="B88" s="18"/>
      <c r="C88" s="13"/>
      <c r="D88" s="13"/>
      <c r="E88" s="13"/>
    </row>
    <row r="89" spans="1:13" s="3" customFormat="1" ht="20" customHeight="1" x14ac:dyDescent="0.3">
      <c r="A89" s="13"/>
      <c r="B89" s="18"/>
      <c r="C89" s="13"/>
      <c r="D89" s="13"/>
      <c r="E89" s="13"/>
    </row>
    <row r="90" spans="1:13" s="3" customFormat="1" ht="20" customHeight="1" x14ac:dyDescent="0.3">
      <c r="A90" s="13"/>
      <c r="B90" s="16" t="s">
        <v>6</v>
      </c>
      <c r="C90" s="13"/>
      <c r="D90" s="13"/>
      <c r="E90" s="13"/>
    </row>
    <row r="91" spans="1:13" s="3" customFormat="1" ht="20" customHeight="1" x14ac:dyDescent="0.3">
      <c r="A91" s="13"/>
      <c r="B91" s="16" t="s">
        <v>24</v>
      </c>
      <c r="C91" s="13"/>
      <c r="D91" s="13"/>
      <c r="E91" s="13"/>
    </row>
    <row r="92" spans="1:13" ht="20" customHeight="1" x14ac:dyDescent="0.6">
      <c r="A92" s="12"/>
      <c r="B92" s="11"/>
      <c r="C92" s="12"/>
      <c r="D92" s="12"/>
      <c r="E92" s="12"/>
    </row>
    <row r="93" spans="1:13" ht="20" customHeight="1" x14ac:dyDescent="0.6">
      <c r="A93" s="12"/>
      <c r="B93" s="47"/>
      <c r="C93" s="12"/>
      <c r="D93" s="12"/>
      <c r="E93" s="12"/>
    </row>
    <row r="94" spans="1:13" ht="20" customHeight="1" x14ac:dyDescent="0.6">
      <c r="A94" s="12"/>
      <c r="B94" s="47"/>
      <c r="C94" s="12"/>
      <c r="D94" s="12"/>
      <c r="E94" s="12"/>
    </row>
    <row r="95" spans="1:13" ht="20" customHeight="1" x14ac:dyDescent="0.6">
      <c r="A95" s="17"/>
      <c r="B95" s="22"/>
      <c r="C95" s="17"/>
      <c r="D95" s="17"/>
      <c r="E95" s="13"/>
    </row>
    <row r="96" spans="1:13" ht="20" customHeight="1" x14ac:dyDescent="0.6">
      <c r="A96" s="13"/>
      <c r="B96" s="18"/>
      <c r="C96" s="13"/>
      <c r="D96" s="13"/>
      <c r="E96" s="13"/>
    </row>
    <row r="97" spans="1:5" ht="20" customHeight="1" x14ac:dyDescent="0.6">
      <c r="A97" s="15"/>
      <c r="B97" s="16" t="s">
        <v>25</v>
      </c>
      <c r="C97" s="17"/>
      <c r="D97" s="17"/>
      <c r="E97" s="17"/>
    </row>
    <row r="98" spans="1:5" ht="20" customHeight="1" x14ac:dyDescent="0.6">
      <c r="A98" s="17"/>
      <c r="B98" s="22"/>
      <c r="C98" s="17"/>
      <c r="D98" s="17"/>
      <c r="E98" s="13"/>
    </row>
    <row r="99" spans="1:5" ht="20" customHeight="1" x14ac:dyDescent="0.6">
      <c r="A99" s="23"/>
      <c r="B99" s="16" t="s">
        <v>26</v>
      </c>
      <c r="C99" s="24"/>
      <c r="D99" s="24"/>
      <c r="E99" s="24"/>
    </row>
    <row r="100" spans="1:5" ht="20" customHeight="1" x14ac:dyDescent="0.6">
      <c r="A100" s="15"/>
      <c r="B100" s="16" t="s">
        <v>27</v>
      </c>
      <c r="C100" s="15"/>
      <c r="D100" s="15"/>
      <c r="E100" s="15"/>
    </row>
    <row r="101" spans="1:5" ht="20" customHeight="1" x14ac:dyDescent="0.8">
      <c r="A101" s="64" t="s">
        <v>60</v>
      </c>
      <c r="B101" s="65" t="s">
        <v>28</v>
      </c>
      <c r="C101" s="287">
        <v>0</v>
      </c>
      <c r="D101" s="287">
        <v>20</v>
      </c>
      <c r="E101" s="291">
        <v>4</v>
      </c>
    </row>
    <row r="102" spans="1:5" ht="20" customHeight="1" x14ac:dyDescent="0.8">
      <c r="A102" s="38"/>
      <c r="B102" s="41"/>
      <c r="C102" s="42"/>
      <c r="D102" s="42"/>
      <c r="E102" s="43"/>
    </row>
    <row r="103" spans="1:5" ht="20" customHeight="1" x14ac:dyDescent="0.6">
      <c r="A103" s="15"/>
      <c r="B103" s="16" t="s">
        <v>12</v>
      </c>
      <c r="C103" s="15"/>
      <c r="D103" s="15"/>
      <c r="E103" s="15"/>
    </row>
    <row r="104" spans="1:5" ht="20" customHeight="1" x14ac:dyDescent="0.6">
      <c r="A104" s="15"/>
      <c r="B104" s="16"/>
      <c r="C104" s="15"/>
      <c r="D104" s="15"/>
      <c r="E104" s="15"/>
    </row>
    <row r="105" spans="1:5" ht="20" customHeight="1" x14ac:dyDescent="0.6">
      <c r="A105" s="15"/>
      <c r="B105" s="16" t="s">
        <v>29</v>
      </c>
      <c r="C105" s="15"/>
      <c r="D105" s="15"/>
      <c r="E105" s="15"/>
    </row>
    <row r="106" spans="1:5" ht="20" customHeight="1" x14ac:dyDescent="0.6">
      <c r="A106" s="17"/>
      <c r="B106" s="22"/>
      <c r="C106" s="17"/>
      <c r="D106" s="17"/>
      <c r="E106" s="17"/>
    </row>
    <row r="107" spans="1:5" ht="20" customHeight="1" x14ac:dyDescent="0.6">
      <c r="A107" s="17"/>
      <c r="B107" s="25"/>
      <c r="C107" s="17"/>
      <c r="D107" s="17"/>
      <c r="E107" s="17"/>
    </row>
    <row r="108" spans="1:5" ht="20" customHeight="1" x14ac:dyDescent="0.6">
      <c r="A108" s="15"/>
      <c r="B108" s="16" t="s">
        <v>159</v>
      </c>
      <c r="C108" s="17"/>
      <c r="D108" s="17"/>
      <c r="E108" s="17"/>
    </row>
    <row r="109" spans="1:5" ht="20" customHeight="1" x14ac:dyDescent="0.6">
      <c r="A109" s="23"/>
      <c r="B109" s="26"/>
      <c r="C109" s="24"/>
      <c r="D109" s="24"/>
      <c r="E109" s="24"/>
    </row>
    <row r="110" spans="1:5" ht="20" customHeight="1" x14ac:dyDescent="0.6">
      <c r="A110" s="27"/>
      <c r="B110" s="28"/>
      <c r="C110" s="27"/>
      <c r="D110" s="27"/>
      <c r="E110" s="27"/>
    </row>
    <row r="111" spans="1:5" ht="20" customHeight="1" x14ac:dyDescent="0.6">
      <c r="A111" s="337" t="s">
        <v>15</v>
      </c>
      <c r="B111" s="338"/>
      <c r="C111" s="29">
        <f>SUM(C86:C110)</f>
        <v>0</v>
      </c>
      <c r="D111" s="29">
        <f t="shared" ref="D111:E111" si="2">SUM(D86:D110)</f>
        <v>20</v>
      </c>
      <c r="E111" s="29">
        <f t="shared" si="2"/>
        <v>4</v>
      </c>
    </row>
    <row r="112" spans="1:5" s="32" customFormat="1" ht="20" customHeight="1" x14ac:dyDescent="0.8">
      <c r="A112" s="333" t="s">
        <v>16</v>
      </c>
      <c r="B112" s="334"/>
      <c r="C112" s="339">
        <f>C111+D111</f>
        <v>20</v>
      </c>
      <c r="D112" s="339"/>
      <c r="E112" s="31"/>
    </row>
    <row r="113" spans="1:13" s="32" customFormat="1" ht="22" customHeight="1" x14ac:dyDescent="0.8">
      <c r="A113" s="33"/>
      <c r="B113" s="33"/>
      <c r="C113" s="33"/>
      <c r="D113" s="33"/>
      <c r="E113" s="34"/>
    </row>
    <row r="114" spans="1:13" s="32" customFormat="1" ht="22" customHeight="1" x14ac:dyDescent="0.8">
      <c r="A114" s="35"/>
      <c r="B114" s="35"/>
      <c r="C114" s="35"/>
      <c r="D114" s="35"/>
      <c r="E114" s="36"/>
    </row>
    <row r="115" spans="1:13" s="32" customFormat="1" ht="22" customHeight="1" x14ac:dyDescent="0.8">
      <c r="A115" s="340" t="s">
        <v>17</v>
      </c>
      <c r="B115" s="340"/>
      <c r="C115" s="340"/>
      <c r="D115" s="35"/>
      <c r="E115" s="36"/>
    </row>
    <row r="116" spans="1:13" s="32" customFormat="1" ht="22" customHeight="1" x14ac:dyDescent="0.8">
      <c r="A116" s="35"/>
      <c r="B116" s="35"/>
      <c r="C116" s="35"/>
      <c r="D116" s="35"/>
      <c r="E116" s="36"/>
    </row>
    <row r="117" spans="1:13" s="2" customFormat="1" ht="22" customHeight="1" x14ac:dyDescent="0.3">
      <c r="A117" s="310" t="s">
        <v>365</v>
      </c>
      <c r="B117" s="310"/>
      <c r="C117" s="310"/>
      <c r="D117" s="310"/>
      <c r="E117" s="310"/>
      <c r="F117" s="1"/>
    </row>
    <row r="118" spans="1:13" s="3" customFormat="1" ht="22" customHeight="1" x14ac:dyDescent="0.3">
      <c r="A118" s="335" t="s">
        <v>47</v>
      </c>
      <c r="B118" s="335"/>
      <c r="C118" s="335"/>
      <c r="D118" s="335"/>
      <c r="E118" s="335"/>
    </row>
    <row r="119" spans="1:13" s="3" customFormat="1" ht="22" customHeight="1" x14ac:dyDescent="0.3">
      <c r="A119" s="310" t="s">
        <v>0</v>
      </c>
      <c r="B119" s="310"/>
      <c r="C119" s="310"/>
      <c r="D119" s="310"/>
      <c r="E119" s="310"/>
      <c r="H119" s="310"/>
      <c r="I119" s="310"/>
      <c r="J119" s="310"/>
      <c r="K119" s="310"/>
      <c r="L119" s="310"/>
      <c r="M119" s="310"/>
    </row>
    <row r="120" spans="1:13" s="3" customFormat="1" ht="22" customHeight="1" x14ac:dyDescent="0.3">
      <c r="A120" s="336" t="s">
        <v>375</v>
      </c>
      <c r="B120" s="310"/>
      <c r="C120" s="310"/>
      <c r="D120" s="310"/>
      <c r="E120" s="310"/>
    </row>
    <row r="121" spans="1:13" ht="11.15" customHeight="1" x14ac:dyDescent="0.6"/>
    <row r="122" spans="1:13" s="6" customFormat="1" ht="20" customHeight="1" x14ac:dyDescent="0.3">
      <c r="A122" s="5" t="s">
        <v>1</v>
      </c>
      <c r="B122" s="5" t="s">
        <v>2</v>
      </c>
      <c r="C122" s="5" t="s">
        <v>3</v>
      </c>
      <c r="D122" s="5" t="s">
        <v>4</v>
      </c>
      <c r="E122" s="5" t="s">
        <v>5</v>
      </c>
    </row>
    <row r="123" spans="1:13" ht="20" customHeight="1" x14ac:dyDescent="0.6">
      <c r="A123" s="7"/>
      <c r="B123" s="8" t="s">
        <v>312</v>
      </c>
      <c r="C123" s="9"/>
      <c r="D123" s="9"/>
      <c r="E123" s="9"/>
    </row>
    <row r="124" spans="1:13" ht="20" customHeight="1" x14ac:dyDescent="0.8">
      <c r="A124" s="64" t="s">
        <v>124</v>
      </c>
      <c r="B124" s="65" t="s">
        <v>71</v>
      </c>
      <c r="C124" s="64">
        <v>1</v>
      </c>
      <c r="D124" s="64">
        <v>2</v>
      </c>
      <c r="E124" s="64">
        <v>2</v>
      </c>
    </row>
    <row r="125" spans="1:13" ht="20" customHeight="1" x14ac:dyDescent="0.8">
      <c r="A125" s="38"/>
      <c r="B125" s="41"/>
      <c r="C125" s="38"/>
      <c r="D125" s="38"/>
      <c r="E125" s="38"/>
    </row>
    <row r="126" spans="1:13" ht="20" customHeight="1" x14ac:dyDescent="0.8">
      <c r="A126" s="38"/>
      <c r="B126" s="41"/>
      <c r="C126" s="38"/>
      <c r="D126" s="38"/>
      <c r="E126" s="38"/>
    </row>
    <row r="127" spans="1:13" s="3" customFormat="1" ht="20" customHeight="1" x14ac:dyDescent="0.3">
      <c r="A127" s="13"/>
      <c r="B127" s="16" t="s">
        <v>6</v>
      </c>
      <c r="C127" s="13"/>
      <c r="D127" s="13"/>
      <c r="E127" s="13"/>
    </row>
    <row r="128" spans="1:13" ht="20" customHeight="1" x14ac:dyDescent="0.6">
      <c r="A128" s="15"/>
      <c r="B128" s="16" t="s">
        <v>208</v>
      </c>
      <c r="C128" s="17"/>
      <c r="D128" s="17"/>
      <c r="E128" s="17"/>
    </row>
    <row r="129" spans="1:5" ht="20" customHeight="1" x14ac:dyDescent="0.6">
      <c r="A129" s="61" t="s">
        <v>246</v>
      </c>
      <c r="B129" s="62" t="s">
        <v>336</v>
      </c>
      <c r="C129" s="63">
        <v>1</v>
      </c>
      <c r="D129" s="63">
        <v>2</v>
      </c>
      <c r="E129" s="63">
        <v>2</v>
      </c>
    </row>
    <row r="130" spans="1:5" ht="20" customHeight="1" x14ac:dyDescent="0.6">
      <c r="A130" s="63" t="s">
        <v>106</v>
      </c>
      <c r="B130" s="66" t="s">
        <v>19</v>
      </c>
      <c r="C130" s="63">
        <v>3</v>
      </c>
      <c r="D130" s="63">
        <v>0</v>
      </c>
      <c r="E130" s="63">
        <v>3</v>
      </c>
    </row>
    <row r="131" spans="1:5" ht="20" customHeight="1" x14ac:dyDescent="0.6">
      <c r="A131" s="12"/>
      <c r="B131" s="47"/>
      <c r="C131" s="12"/>
      <c r="D131" s="12"/>
      <c r="E131" s="12"/>
    </row>
    <row r="132" spans="1:5" ht="20" customHeight="1" x14ac:dyDescent="0.6">
      <c r="A132" s="13"/>
      <c r="B132" s="16" t="s">
        <v>49</v>
      </c>
      <c r="C132" s="13"/>
      <c r="D132" s="13"/>
      <c r="E132" s="13"/>
    </row>
    <row r="133" spans="1:5" ht="20" customHeight="1" x14ac:dyDescent="0.6">
      <c r="A133" s="63" t="s">
        <v>110</v>
      </c>
      <c r="B133" s="71" t="s">
        <v>48</v>
      </c>
      <c r="C133" s="68">
        <v>2</v>
      </c>
      <c r="D133" s="68">
        <v>3</v>
      </c>
      <c r="E133" s="68">
        <v>3</v>
      </c>
    </row>
    <row r="134" spans="1:5" ht="20" customHeight="1" x14ac:dyDescent="0.8">
      <c r="A134" s="67" t="s">
        <v>130</v>
      </c>
      <c r="B134" s="65" t="s">
        <v>9</v>
      </c>
      <c r="C134" s="64">
        <v>2</v>
      </c>
      <c r="D134" s="64">
        <v>2</v>
      </c>
      <c r="E134" s="64">
        <v>3</v>
      </c>
    </row>
    <row r="135" spans="1:5" ht="20" customHeight="1" x14ac:dyDescent="0.6">
      <c r="A135" s="61" t="s">
        <v>128</v>
      </c>
      <c r="B135" s="62" t="s">
        <v>50</v>
      </c>
      <c r="C135" s="63">
        <v>3</v>
      </c>
      <c r="D135" s="63">
        <v>0</v>
      </c>
      <c r="E135" s="63">
        <v>3</v>
      </c>
    </row>
    <row r="136" spans="1:5" ht="20" customHeight="1" x14ac:dyDescent="0.6">
      <c r="A136" s="23"/>
      <c r="B136" s="16" t="s">
        <v>42</v>
      </c>
      <c r="C136" s="24"/>
      <c r="D136" s="24"/>
      <c r="E136" s="24"/>
    </row>
    <row r="137" spans="1:5" ht="20" customHeight="1" x14ac:dyDescent="0.6">
      <c r="A137" s="68" t="s">
        <v>144</v>
      </c>
      <c r="B137" s="71" t="s">
        <v>310</v>
      </c>
      <c r="C137" s="68">
        <v>2</v>
      </c>
      <c r="D137" s="68">
        <v>3</v>
      </c>
      <c r="E137" s="63">
        <v>3</v>
      </c>
    </row>
    <row r="138" spans="1:5" ht="20" customHeight="1" x14ac:dyDescent="0.6">
      <c r="A138" s="51"/>
      <c r="B138" s="52"/>
      <c r="C138" s="51"/>
      <c r="D138" s="51"/>
      <c r="E138" s="12"/>
    </row>
    <row r="139" spans="1:5" ht="20" customHeight="1" x14ac:dyDescent="0.7">
      <c r="A139" s="44"/>
      <c r="B139" s="45"/>
      <c r="C139" s="44"/>
      <c r="D139" s="44"/>
      <c r="E139" s="44"/>
    </row>
    <row r="140" spans="1:5" ht="20" customHeight="1" x14ac:dyDescent="0.6">
      <c r="A140" s="15"/>
      <c r="B140" s="16" t="s">
        <v>11</v>
      </c>
      <c r="C140" s="15"/>
      <c r="D140" s="15"/>
      <c r="E140" s="15"/>
    </row>
    <row r="141" spans="1:5" ht="20" customHeight="1" x14ac:dyDescent="0.6">
      <c r="A141" s="15"/>
      <c r="B141" s="16" t="s">
        <v>179</v>
      </c>
      <c r="C141" s="15"/>
      <c r="D141" s="15"/>
      <c r="E141" s="15"/>
    </row>
    <row r="142" spans="1:5" ht="20" customHeight="1" x14ac:dyDescent="0.8">
      <c r="A142" s="21"/>
      <c r="B142" s="20"/>
      <c r="C142" s="21"/>
      <c r="D142" s="21"/>
      <c r="E142" s="21"/>
    </row>
    <row r="143" spans="1:5" ht="20" customHeight="1" x14ac:dyDescent="0.6">
      <c r="A143" s="15"/>
      <c r="B143" s="16"/>
      <c r="C143" s="15"/>
      <c r="D143" s="15"/>
      <c r="E143" s="15"/>
    </row>
    <row r="144" spans="1:5" ht="20" customHeight="1" x14ac:dyDescent="0.6">
      <c r="A144" s="15"/>
      <c r="B144" s="16" t="s">
        <v>207</v>
      </c>
      <c r="C144" s="15"/>
      <c r="D144" s="15"/>
      <c r="E144" s="15"/>
    </row>
    <row r="145" spans="1:13" ht="20" customHeight="1" x14ac:dyDescent="0.6">
      <c r="A145" s="73" t="s">
        <v>141</v>
      </c>
      <c r="B145" s="74" t="s">
        <v>54</v>
      </c>
      <c r="C145" s="73">
        <v>2</v>
      </c>
      <c r="D145" s="73">
        <v>3</v>
      </c>
      <c r="E145" s="73">
        <v>3</v>
      </c>
    </row>
    <row r="146" spans="1:13" ht="20" customHeight="1" x14ac:dyDescent="0.6">
      <c r="A146" s="15"/>
      <c r="B146" s="16" t="s">
        <v>159</v>
      </c>
      <c r="C146" s="17"/>
      <c r="D146" s="17"/>
      <c r="E146" s="17"/>
    </row>
    <row r="147" spans="1:13" ht="20" customHeight="1" x14ac:dyDescent="0.8">
      <c r="A147" s="64" t="s">
        <v>98</v>
      </c>
      <c r="B147" s="65" t="s">
        <v>34</v>
      </c>
      <c r="C147" s="64">
        <v>0</v>
      </c>
      <c r="D147" s="64">
        <v>2</v>
      </c>
      <c r="E147" s="64">
        <v>0</v>
      </c>
    </row>
    <row r="148" spans="1:13" ht="20" customHeight="1" x14ac:dyDescent="0.6">
      <c r="A148" s="27"/>
      <c r="B148" s="28"/>
      <c r="C148" s="27"/>
      <c r="D148" s="27"/>
      <c r="E148" s="27"/>
    </row>
    <row r="149" spans="1:13" ht="20" customHeight="1" x14ac:dyDescent="0.6">
      <c r="A149" s="337" t="s">
        <v>15</v>
      </c>
      <c r="B149" s="338"/>
      <c r="C149" s="29">
        <f>SUM(C123:C148)</f>
        <v>16</v>
      </c>
      <c r="D149" s="29">
        <f t="shared" ref="D149:E149" si="3">SUM(D123:D148)</f>
        <v>17</v>
      </c>
      <c r="E149" s="29">
        <f t="shared" si="3"/>
        <v>22</v>
      </c>
    </row>
    <row r="150" spans="1:13" s="32" customFormat="1" ht="20" customHeight="1" x14ac:dyDescent="0.8">
      <c r="A150" s="333" t="s">
        <v>16</v>
      </c>
      <c r="B150" s="334"/>
      <c r="C150" s="339">
        <f>C149+D149</f>
        <v>33</v>
      </c>
      <c r="D150" s="339"/>
      <c r="E150" s="31"/>
    </row>
    <row r="151" spans="1:13" s="32" customFormat="1" ht="22" customHeight="1" x14ac:dyDescent="0.8">
      <c r="A151" s="33"/>
      <c r="B151" s="33"/>
      <c r="C151" s="33"/>
      <c r="D151" s="33"/>
      <c r="E151" s="34"/>
    </row>
    <row r="152" spans="1:13" s="32" customFormat="1" ht="22" customHeight="1" x14ac:dyDescent="0.8">
      <c r="A152" s="33"/>
      <c r="B152" s="33"/>
      <c r="C152" s="33"/>
      <c r="D152" s="33"/>
      <c r="E152" s="34"/>
    </row>
    <row r="153" spans="1:13" s="32" customFormat="1" ht="22" customHeight="1" x14ac:dyDescent="0.8">
      <c r="A153" s="35"/>
      <c r="B153" s="35"/>
      <c r="C153" s="35"/>
      <c r="D153" s="35"/>
      <c r="E153" s="36"/>
    </row>
    <row r="154" spans="1:13" s="32" customFormat="1" ht="22" customHeight="1" x14ac:dyDescent="0.8">
      <c r="A154" s="340" t="s">
        <v>17</v>
      </c>
      <c r="B154" s="340"/>
      <c r="C154" s="340"/>
      <c r="D154" s="35"/>
      <c r="E154" s="36"/>
    </row>
    <row r="155" spans="1:13" s="32" customFormat="1" ht="22" customHeight="1" x14ac:dyDescent="0.8">
      <c r="A155" s="35"/>
      <c r="B155" s="35"/>
      <c r="C155" s="35"/>
      <c r="D155" s="35"/>
      <c r="E155" s="36"/>
    </row>
    <row r="156" spans="1:13" s="2" customFormat="1" ht="22" customHeight="1" x14ac:dyDescent="0.3">
      <c r="A156" s="310" t="s">
        <v>365</v>
      </c>
      <c r="B156" s="310"/>
      <c r="C156" s="310"/>
      <c r="D156" s="310"/>
      <c r="E156" s="310"/>
      <c r="F156" s="1"/>
    </row>
    <row r="157" spans="1:13" s="3" customFormat="1" ht="22" customHeight="1" x14ac:dyDescent="0.3">
      <c r="A157" s="335" t="s">
        <v>47</v>
      </c>
      <c r="B157" s="335"/>
      <c r="C157" s="335"/>
      <c r="D157" s="335"/>
      <c r="E157" s="335"/>
    </row>
    <row r="158" spans="1:13" s="3" customFormat="1" ht="22" customHeight="1" x14ac:dyDescent="0.3">
      <c r="A158" s="310" t="s">
        <v>0</v>
      </c>
      <c r="B158" s="310"/>
      <c r="C158" s="310"/>
      <c r="D158" s="310"/>
      <c r="E158" s="310"/>
      <c r="H158" s="310"/>
      <c r="I158" s="310"/>
      <c r="J158" s="310"/>
      <c r="K158" s="310"/>
      <c r="L158" s="310"/>
      <c r="M158" s="310"/>
    </row>
    <row r="159" spans="1:13" s="3" customFormat="1" ht="22" customHeight="1" x14ac:dyDescent="0.3">
      <c r="A159" s="336" t="s">
        <v>376</v>
      </c>
      <c r="B159" s="336"/>
      <c r="C159" s="336"/>
      <c r="D159" s="336"/>
      <c r="E159" s="336"/>
    </row>
    <row r="160" spans="1:13" ht="11.15" customHeight="1" x14ac:dyDescent="0.6"/>
    <row r="161" spans="1:5" s="6" customFormat="1" ht="20" customHeight="1" x14ac:dyDescent="0.3">
      <c r="A161" s="5" t="s">
        <v>1</v>
      </c>
      <c r="B161" s="5" t="s">
        <v>2</v>
      </c>
      <c r="C161" s="5" t="s">
        <v>3</v>
      </c>
      <c r="D161" s="5" t="s">
        <v>4</v>
      </c>
      <c r="E161" s="5" t="s">
        <v>5</v>
      </c>
    </row>
    <row r="162" spans="1:5" ht="20" customHeight="1" x14ac:dyDescent="0.6">
      <c r="A162" s="7"/>
      <c r="B162" s="8" t="s">
        <v>23</v>
      </c>
      <c r="C162" s="9"/>
      <c r="D162" s="9"/>
      <c r="E162" s="9"/>
    </row>
    <row r="163" spans="1:5" ht="20" customHeight="1" x14ac:dyDescent="0.8">
      <c r="A163" s="64"/>
      <c r="B163" s="65"/>
      <c r="C163" s="64"/>
      <c r="D163" s="64"/>
      <c r="E163" s="64"/>
    </row>
    <row r="164" spans="1:5" ht="20" customHeight="1" x14ac:dyDescent="0.6">
      <c r="A164" s="12"/>
      <c r="B164" s="47"/>
      <c r="C164" s="12"/>
      <c r="D164" s="12"/>
      <c r="E164" s="12"/>
    </row>
    <row r="165" spans="1:5" s="3" customFormat="1" ht="20" customHeight="1" x14ac:dyDescent="0.3">
      <c r="A165" s="13"/>
      <c r="B165" s="14"/>
      <c r="C165" s="13"/>
      <c r="D165" s="13"/>
      <c r="E165" s="13"/>
    </row>
    <row r="166" spans="1:5" ht="20" customHeight="1" x14ac:dyDescent="0.6">
      <c r="A166" s="15"/>
      <c r="B166" s="16" t="s">
        <v>6</v>
      </c>
      <c r="C166" s="17"/>
      <c r="D166" s="17"/>
      <c r="E166" s="17"/>
    </row>
    <row r="167" spans="1:5" ht="20" customHeight="1" x14ac:dyDescent="0.6">
      <c r="A167" s="15"/>
      <c r="B167" s="16" t="s">
        <v>206</v>
      </c>
      <c r="C167" s="17"/>
      <c r="D167" s="17"/>
      <c r="E167" s="17"/>
    </row>
    <row r="168" spans="1:5" ht="20" customHeight="1" x14ac:dyDescent="0.6">
      <c r="A168" s="63" t="s">
        <v>109</v>
      </c>
      <c r="B168" s="66" t="s">
        <v>335</v>
      </c>
      <c r="C168" s="63">
        <v>2</v>
      </c>
      <c r="D168" s="63">
        <v>2</v>
      </c>
      <c r="E168" s="63">
        <v>3</v>
      </c>
    </row>
    <row r="169" spans="1:5" ht="20" customHeight="1" x14ac:dyDescent="0.6">
      <c r="A169" s="63" t="s">
        <v>107</v>
      </c>
      <c r="B169" s="62" t="s">
        <v>52</v>
      </c>
      <c r="C169" s="63">
        <v>1</v>
      </c>
      <c r="D169" s="63">
        <v>0</v>
      </c>
      <c r="E169" s="63">
        <v>1</v>
      </c>
    </row>
    <row r="170" spans="1:5" ht="20" customHeight="1" x14ac:dyDescent="0.6">
      <c r="A170" s="13"/>
      <c r="B170" s="18"/>
      <c r="C170" s="13"/>
      <c r="D170" s="13"/>
      <c r="E170" s="13"/>
    </row>
    <row r="171" spans="1:5" ht="20" customHeight="1" x14ac:dyDescent="0.6">
      <c r="A171" s="15"/>
      <c r="B171" s="16" t="s">
        <v>43</v>
      </c>
      <c r="C171" s="17"/>
      <c r="D171" s="17"/>
      <c r="E171" s="17"/>
    </row>
    <row r="172" spans="1:5" ht="20" customHeight="1" x14ac:dyDescent="0.6">
      <c r="A172" s="63" t="s">
        <v>129</v>
      </c>
      <c r="B172" s="66" t="s">
        <v>36</v>
      </c>
      <c r="C172" s="63">
        <v>3</v>
      </c>
      <c r="D172" s="63">
        <v>0</v>
      </c>
      <c r="E172" s="63">
        <v>3</v>
      </c>
    </row>
    <row r="173" spans="1:5" ht="20" customHeight="1" x14ac:dyDescent="0.6">
      <c r="A173" s="63"/>
      <c r="B173" s="62"/>
      <c r="C173" s="63"/>
      <c r="D173" s="63"/>
      <c r="E173" s="63"/>
    </row>
    <row r="174" spans="1:5" ht="20" customHeight="1" x14ac:dyDescent="0.7">
      <c r="A174" s="44"/>
      <c r="B174" s="45"/>
      <c r="C174" s="46"/>
      <c r="D174" s="46"/>
      <c r="E174" s="46"/>
    </row>
    <row r="175" spans="1:5" ht="20" customHeight="1" x14ac:dyDescent="0.6">
      <c r="A175" s="23"/>
      <c r="B175" s="16" t="s">
        <v>26</v>
      </c>
      <c r="C175" s="24"/>
      <c r="D175" s="24"/>
      <c r="E175" s="24"/>
    </row>
    <row r="176" spans="1:5" ht="20" customHeight="1" x14ac:dyDescent="0.8">
      <c r="A176" s="38"/>
      <c r="B176" s="41"/>
      <c r="C176" s="38"/>
      <c r="D176" s="38"/>
      <c r="E176" s="38"/>
    </row>
    <row r="177" spans="1:5" ht="20" customHeight="1" x14ac:dyDescent="0.8">
      <c r="A177" s="38"/>
      <c r="B177" s="41"/>
      <c r="C177" s="38"/>
      <c r="D177" s="38"/>
      <c r="E177" s="38"/>
    </row>
    <row r="178" spans="1:5" ht="20" customHeight="1" x14ac:dyDescent="0.6">
      <c r="A178" s="23"/>
      <c r="B178" s="16"/>
      <c r="C178" s="24"/>
      <c r="D178" s="24"/>
      <c r="E178" s="24"/>
    </row>
    <row r="179" spans="1:5" ht="20" customHeight="1" x14ac:dyDescent="0.6">
      <c r="A179" s="15"/>
      <c r="B179" s="16" t="s">
        <v>11</v>
      </c>
      <c r="C179" s="15"/>
      <c r="D179" s="15"/>
      <c r="E179" s="15"/>
    </row>
    <row r="180" spans="1:5" ht="20" customHeight="1" x14ac:dyDescent="0.6">
      <c r="A180" s="15"/>
      <c r="B180" s="16" t="s">
        <v>205</v>
      </c>
      <c r="C180" s="15"/>
      <c r="D180" s="15"/>
      <c r="E180" s="15"/>
    </row>
    <row r="181" spans="1:5" ht="20" customHeight="1" x14ac:dyDescent="0.8">
      <c r="A181" s="63" t="s">
        <v>142</v>
      </c>
      <c r="B181" s="66" t="s">
        <v>58</v>
      </c>
      <c r="C181" s="287">
        <v>0</v>
      </c>
      <c r="D181" s="287">
        <v>4</v>
      </c>
      <c r="E181" s="291">
        <v>4</v>
      </c>
    </row>
    <row r="182" spans="1:5" ht="20" customHeight="1" x14ac:dyDescent="0.6">
      <c r="A182" s="15"/>
      <c r="B182" s="16" t="s">
        <v>57</v>
      </c>
      <c r="C182" s="15"/>
      <c r="D182" s="15"/>
      <c r="E182" s="15"/>
    </row>
    <row r="183" spans="1:5" ht="20" customHeight="1" x14ac:dyDescent="0.8">
      <c r="A183" s="64" t="s">
        <v>143</v>
      </c>
      <c r="B183" s="74" t="s">
        <v>56</v>
      </c>
      <c r="C183" s="64">
        <v>2</v>
      </c>
      <c r="D183" s="64">
        <v>3</v>
      </c>
      <c r="E183" s="64">
        <v>3</v>
      </c>
    </row>
    <row r="184" spans="1:5" ht="20" customHeight="1" x14ac:dyDescent="0.6">
      <c r="A184" s="55"/>
      <c r="B184" s="56"/>
      <c r="C184" s="55"/>
      <c r="D184" s="55"/>
      <c r="E184" s="55"/>
    </row>
    <row r="185" spans="1:5" ht="20" customHeight="1" x14ac:dyDescent="0.6">
      <c r="A185" s="17"/>
      <c r="B185" s="25"/>
      <c r="C185" s="17"/>
      <c r="D185" s="17"/>
      <c r="E185" s="17"/>
    </row>
    <row r="186" spans="1:5" ht="20" customHeight="1" x14ac:dyDescent="0.6">
      <c r="A186" s="15"/>
      <c r="B186" s="16" t="s">
        <v>159</v>
      </c>
      <c r="C186" s="17"/>
      <c r="D186" s="17"/>
      <c r="E186" s="17"/>
    </row>
    <row r="187" spans="1:5" ht="20" customHeight="1" x14ac:dyDescent="0.8">
      <c r="A187" s="64" t="s">
        <v>97</v>
      </c>
      <c r="B187" s="65" t="s">
        <v>37</v>
      </c>
      <c r="C187" s="64">
        <v>0</v>
      </c>
      <c r="D187" s="64">
        <v>2</v>
      </c>
      <c r="E187" s="64">
        <v>0</v>
      </c>
    </row>
    <row r="188" spans="1:5" ht="20" customHeight="1" x14ac:dyDescent="0.6">
      <c r="A188" s="27"/>
      <c r="B188" s="28"/>
      <c r="C188" s="27"/>
      <c r="D188" s="27"/>
      <c r="E188" s="27"/>
    </row>
    <row r="189" spans="1:5" ht="20" customHeight="1" x14ac:dyDescent="0.6">
      <c r="A189" s="337" t="s">
        <v>15</v>
      </c>
      <c r="B189" s="338"/>
      <c r="C189" s="29">
        <f>SUM(C162:C188)</f>
        <v>8</v>
      </c>
      <c r="D189" s="29">
        <f t="shared" ref="D189:E189" si="4">SUM(D162:D188)</f>
        <v>11</v>
      </c>
      <c r="E189" s="29">
        <f t="shared" si="4"/>
        <v>14</v>
      </c>
    </row>
    <row r="190" spans="1:5" s="32" customFormat="1" ht="20" customHeight="1" x14ac:dyDescent="0.8">
      <c r="A190" s="321" t="s">
        <v>16</v>
      </c>
      <c r="B190" s="341"/>
      <c r="C190" s="321">
        <f>C189+D189</f>
        <v>19</v>
      </c>
      <c r="D190" s="341"/>
      <c r="E190" s="31"/>
    </row>
    <row r="191" spans="1:5" s="32" customFormat="1" ht="22" customHeight="1" x14ac:dyDescent="0.8">
      <c r="A191" s="33"/>
      <c r="B191" s="33"/>
      <c r="C191" s="33"/>
      <c r="D191" s="33"/>
      <c r="E191" s="34"/>
    </row>
    <row r="192" spans="1:5" s="32" customFormat="1" ht="22" customHeight="1" x14ac:dyDescent="0.8">
      <c r="A192" s="35"/>
      <c r="B192" s="35"/>
      <c r="C192" s="35"/>
      <c r="D192" s="35"/>
      <c r="E192" s="36"/>
    </row>
    <row r="193" spans="1:5" s="32" customFormat="1" ht="22" customHeight="1" x14ac:dyDescent="0.8">
      <c r="A193" s="340" t="s">
        <v>17</v>
      </c>
      <c r="B193" s="340"/>
      <c r="C193" s="340"/>
      <c r="D193" s="35"/>
      <c r="E193" s="36"/>
    </row>
    <row r="194" spans="1:5" s="32" customFormat="1" ht="22" customHeight="1" x14ac:dyDescent="0.8">
      <c r="A194" s="35"/>
      <c r="B194" s="35"/>
      <c r="C194" s="35"/>
      <c r="D194" s="35"/>
      <c r="E194" s="36"/>
    </row>
  </sheetData>
  <mergeCells count="45">
    <mergeCell ref="A190:B190"/>
    <mergeCell ref="C190:D190"/>
    <mergeCell ref="A193:C193"/>
    <mergeCell ref="A156:E156"/>
    <mergeCell ref="A157:E157"/>
    <mergeCell ref="A158:E158"/>
    <mergeCell ref="H158:M158"/>
    <mergeCell ref="A159:E159"/>
    <mergeCell ref="A189:B189"/>
    <mergeCell ref="H119:M119"/>
    <mergeCell ref="A120:E120"/>
    <mergeCell ref="A149:B149"/>
    <mergeCell ref="A150:B150"/>
    <mergeCell ref="C150:D150"/>
    <mergeCell ref="A154:C154"/>
    <mergeCell ref="A119:E119"/>
    <mergeCell ref="A112:B112"/>
    <mergeCell ref="C112:D112"/>
    <mergeCell ref="A115:C115"/>
    <mergeCell ref="A117:E117"/>
    <mergeCell ref="A118:E118"/>
    <mergeCell ref="A111:B111"/>
    <mergeCell ref="H42:M42"/>
    <mergeCell ref="A43:E43"/>
    <mergeCell ref="A74:B74"/>
    <mergeCell ref="A75:B75"/>
    <mergeCell ref="C75:D75"/>
    <mergeCell ref="A78:C78"/>
    <mergeCell ref="A42:E42"/>
    <mergeCell ref="A80:E80"/>
    <mergeCell ref="A81:E81"/>
    <mergeCell ref="A82:E82"/>
    <mergeCell ref="H82:M82"/>
    <mergeCell ref="A83:E83"/>
    <mergeCell ref="A35:B35"/>
    <mergeCell ref="C35:D35"/>
    <mergeCell ref="A38:C38"/>
    <mergeCell ref="A40:E40"/>
    <mergeCell ref="A41:E41"/>
    <mergeCell ref="A34:B34"/>
    <mergeCell ref="A1:E1"/>
    <mergeCell ref="A2:E2"/>
    <mergeCell ref="A3:E3"/>
    <mergeCell ref="H3:M3"/>
    <mergeCell ref="A4:E4"/>
  </mergeCells>
  <pageMargins left="0.9" right="0.511811023622047" top="0.56496062999999996" bottom="0.118110236220472" header="0" footer="0"/>
  <pageSetup paperSize="9" scale="95" orientation="portrait" horizontalDpi="4294967293" r:id="rId1"/>
  <headerFooter>
    <oddHeader>&amp;R&amp;P จาก &amp;N</oddHeader>
  </headerFooter>
  <rowBreaks count="4" manualBreakCount="4">
    <brk id="39" max="4" man="1"/>
    <brk id="79" max="4" man="1"/>
    <brk id="116" max="4" man="1"/>
    <brk id="155" max="4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A1"/>
  <sheetViews>
    <sheetView view="pageBreakPreview" zoomScaleNormal="100" zoomScaleSheetLayoutView="100" workbookViewId="0">
      <selection activeCell="M33" sqref="M33"/>
    </sheetView>
  </sheetViews>
  <sheetFormatPr defaultRowHeight="14" x14ac:dyDescent="0.3"/>
  <sheetData/>
  <pageMargins left="0.7" right="0.7" top="0.75" bottom="0.75" header="0.3" footer="0.3"/>
  <pageSetup paperSize="9" orientation="portrait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25</vt:i4>
      </vt:variant>
      <vt:variant>
        <vt:lpstr>ช่วงที่มีชื่อ</vt:lpstr>
      </vt:variant>
      <vt:variant>
        <vt:i4>32</vt:i4>
      </vt:variant>
    </vt:vector>
  </HeadingPairs>
  <TitlesOfParts>
    <vt:vector size="57" baseType="lpstr">
      <vt:lpstr>ปกแผน ปวส. 65 A</vt:lpstr>
      <vt:lpstr>โครงสร้าง_ปวส. 65 A 1-4</vt:lpstr>
      <vt:lpstr>ใบปะหน้า_ส. 65 A 1-2</vt:lpstr>
      <vt:lpstr>สรุปโครงสร้าง_ส. 65 A 1-2 </vt:lpstr>
      <vt:lpstr>ส. 65 A 1-2</vt:lpstr>
      <vt:lpstr>ใบปะหน้า_ส. 65 A 3-4</vt:lpstr>
      <vt:lpstr>สรุปโครงสร้าง_ส. 65 A 3-4</vt:lpstr>
      <vt:lpstr>ส. 65 A 3-4</vt:lpstr>
      <vt:lpstr>โครงสร้าง_ปวส. 65 A 5-8 (ม.6)</vt:lpstr>
      <vt:lpstr>ใบปะหน้า_ส. 65 A 5-6 (ม.6)</vt:lpstr>
      <vt:lpstr>สรุปโครงสร้าง_ส. 65 A 5-6 (ม.6)</vt:lpstr>
      <vt:lpstr>ส. 65 A 5-6 (ม.6)</vt:lpstr>
      <vt:lpstr>ใบปะหน้า_ส. 65 A 7-8 (ม.6)</vt:lpstr>
      <vt:lpstr>สรุปโครงสร้าง_ส. 64 A 7-8 (ม.6)</vt:lpstr>
      <vt:lpstr>ส. 65 A 7-8 (ม.6)</vt:lpstr>
      <vt:lpstr>โครงสร้าง_ปวส.65A9-12 (ทวิภาคี)</vt:lpstr>
      <vt:lpstr>ใบปะหน้า_ส.65A9-10 (ทวิภาคี)</vt:lpstr>
      <vt:lpstr>สรุปโครงสร้าง_ส.65A9-10 ทวิภาคี</vt:lpstr>
      <vt:lpstr>ส.65A9-10(ทวิภาคี)</vt:lpstr>
      <vt:lpstr>ใบปะหน้า_ส.65A11</vt:lpstr>
      <vt:lpstr>สรุปโครงสร้าง_ส.65A11 สี ทวิ</vt:lpstr>
      <vt:lpstr>ส.65A11 งานสี</vt:lpstr>
      <vt:lpstr>ใบปะหน้า_ส.65A12</vt:lpstr>
      <vt:lpstr>สรุปโครงสร้าง_ส.65A12 ยาน ทวิ</vt:lpstr>
      <vt:lpstr>ส.65A12 ไฟฟ้า(ทวิภาคี)</vt:lpstr>
      <vt:lpstr>'โครงสร้าง_ปวส. 65 A 1-4'!Print_Area</vt:lpstr>
      <vt:lpstr>'โครงสร้าง_ปวส. 65 A 5-8 (ม.6)'!Print_Area</vt:lpstr>
      <vt:lpstr>'โครงสร้าง_ปวส.65A9-12 (ทวิภาคี)'!Print_Area</vt:lpstr>
      <vt:lpstr>'ใบปะหน้า_ส. 65 A 1-2'!Print_Area</vt:lpstr>
      <vt:lpstr>'ใบปะหน้า_ส. 65 A 3-4'!Print_Area</vt:lpstr>
      <vt:lpstr>'ใบปะหน้า_ส. 65 A 5-6 (ม.6)'!Print_Area</vt:lpstr>
      <vt:lpstr>'ใบปะหน้า_ส. 65 A 7-8 (ม.6)'!Print_Area</vt:lpstr>
      <vt:lpstr>ใบปะหน้า_ส.65A11!Print_Area</vt:lpstr>
      <vt:lpstr>ใบปะหน้า_ส.65A12!Print_Area</vt:lpstr>
      <vt:lpstr>'ใบปะหน้า_ส.65A9-10 (ทวิภาคี)'!Print_Area</vt:lpstr>
      <vt:lpstr>'ปกแผน ปวส. 65 A'!Print_Area</vt:lpstr>
      <vt:lpstr>'ส. 65 A 1-2'!Print_Area</vt:lpstr>
      <vt:lpstr>'ส. 65 A 3-4'!Print_Area</vt:lpstr>
      <vt:lpstr>'ส. 65 A 5-6 (ม.6)'!Print_Area</vt:lpstr>
      <vt:lpstr>'ส. 65 A 7-8 (ม.6)'!Print_Area</vt:lpstr>
      <vt:lpstr>'ส.65A11 งานสี'!Print_Area</vt:lpstr>
      <vt:lpstr>'ส.65A12 ไฟฟ้า(ทวิภาคี)'!Print_Area</vt:lpstr>
      <vt:lpstr>'ส.65A9-10(ทวิภาคี)'!Print_Area</vt:lpstr>
      <vt:lpstr>'สรุปโครงสร้าง_ส. 64 A 7-8 (ม.6)'!Print_Area</vt:lpstr>
      <vt:lpstr>'สรุปโครงสร้าง_ส. 65 A 1-2 '!Print_Area</vt:lpstr>
      <vt:lpstr>'สรุปโครงสร้าง_ส. 65 A 3-4'!Print_Area</vt:lpstr>
      <vt:lpstr>'สรุปโครงสร้าง_ส. 65 A 5-6 (ม.6)'!Print_Area</vt:lpstr>
      <vt:lpstr>'สรุปโครงสร้าง_ส.65A11 สี ทวิ'!Print_Area</vt:lpstr>
      <vt:lpstr>'สรุปโครงสร้าง_ส.65A12 ยาน ทวิ'!Print_Area</vt:lpstr>
      <vt:lpstr>'สรุปโครงสร้าง_ส.65A9-10 ทวิภาคี'!Print_Area</vt:lpstr>
      <vt:lpstr>'สรุปโครงสร้าง_ส. 64 A 7-8 (ม.6)'!Print_Titles</vt:lpstr>
      <vt:lpstr>'สรุปโครงสร้าง_ส. 65 A 1-2 '!Print_Titles</vt:lpstr>
      <vt:lpstr>'สรุปโครงสร้าง_ส. 65 A 3-4'!Print_Titles</vt:lpstr>
      <vt:lpstr>'สรุปโครงสร้าง_ส. 65 A 5-6 (ม.6)'!Print_Titles</vt:lpstr>
      <vt:lpstr>'สรุปโครงสร้าง_ส.65A11 สี ทวิ'!Print_Titles</vt:lpstr>
      <vt:lpstr>'สรุปโครงสร้าง_ส.65A12 ยาน ทวิ'!Print_Titles</vt:lpstr>
      <vt:lpstr>'สรุปโครงสร้าง_ส.65A9-10 ทวิภาคี'!Print_Titles</vt:lpstr>
    </vt:vector>
  </TitlesOfParts>
  <Company>phoenixtak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ACER</cp:lastModifiedBy>
  <cp:lastPrinted>2023-03-07T11:07:03Z</cp:lastPrinted>
  <dcterms:created xsi:type="dcterms:W3CDTF">2020-02-04T03:53:58Z</dcterms:created>
  <dcterms:modified xsi:type="dcterms:W3CDTF">2023-03-07T11:24:08Z</dcterms:modified>
</cp:coreProperties>
</file>