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928"/>
  <workbookPr/>
  <mc:AlternateContent xmlns:mc="http://schemas.openxmlformats.org/markup-compatibility/2006">
    <mc:Choice Requires="x15">
      <x15ac:absPath xmlns:x15ac="http://schemas.microsoft.com/office/spreadsheetml/2010/11/ac" url="D:\1.เทคนิคลำปาง\งานตารางสอนแผนกวิชา ช่างยนต์\แผนการเรียน\แผนการเรียน ปีการศึกษา 2566\"/>
    </mc:Choice>
  </mc:AlternateContent>
  <xr:revisionPtr revIDLastSave="0" documentId="13_ncr:1_{56248AA4-F45A-4709-BD84-0C4BCF0C520A}" xr6:coauthVersionLast="47" xr6:coauthVersionMax="47" xr10:uidLastSave="{00000000-0000-0000-0000-000000000000}"/>
  <bookViews>
    <workbookView xWindow="-110" yWindow="-110" windowWidth="19420" windowHeight="10300" tabRatio="925" firstSheet="6" activeTab="12" xr2:uid="{00000000-000D-0000-FFFF-FFFF00000000}"/>
  </bookViews>
  <sheets>
    <sheet name="ปกแผน ปวช. 65 A" sheetId="2" r:id="rId1"/>
    <sheet name="โครงสร้าง_ปวช. 65A 1-10" sheetId="3" r:id="rId2"/>
    <sheet name="ใบปะหน้า_ช. 65 A 1-4" sheetId="4" r:id="rId3"/>
    <sheet name="สรุปโครงสร้าง_ช. 65 A 1-4" sheetId="5" r:id="rId4"/>
    <sheet name="ช. 65 A 1-2" sheetId="6" r:id="rId5"/>
    <sheet name="ช. 65 A 3-4" sheetId="84" r:id="rId6"/>
    <sheet name="ใบปะหน้า_ช. 65 A 5-8" sheetId="88" r:id="rId7"/>
    <sheet name="สรุปโครงสร้าง_ช. 65 A 5-8" sheetId="89" r:id="rId8"/>
    <sheet name="ช. 65 A 5-6" sheetId="85" r:id="rId9"/>
    <sheet name="ช. 65 A 7-8" sheetId="86" r:id="rId10"/>
    <sheet name="ใบปะหน้า_ช. 65 A 9-10 " sheetId="90" r:id="rId11"/>
    <sheet name="สรุปโครงสร้าง_ช. 65 A 9-10" sheetId="91" r:id="rId12"/>
    <sheet name="ช. 65 A 9-10" sheetId="87" r:id="rId13"/>
  </sheets>
  <definedNames>
    <definedName name="_xlnm.Print_Area" localSheetId="1">'โครงสร้าง_ปวช. 65A 1-10'!$A$1:$I$51</definedName>
    <definedName name="_xlnm.Print_Area" localSheetId="2">'ใบปะหน้า_ช. 65 A 1-4'!$A$1:$F$37</definedName>
    <definedName name="_xlnm.Print_Area" localSheetId="6">'ใบปะหน้า_ช. 65 A 5-8'!$A$1:$F$37</definedName>
    <definedName name="_xlnm.Print_Area" localSheetId="10">'ใบปะหน้า_ช. 65 A 9-10 '!$A$1:$F$38</definedName>
    <definedName name="_xlnm.Print_Area" localSheetId="4">'ช. 65 A 1-2'!$A$1:$E$222</definedName>
    <definedName name="_xlnm.Print_Area" localSheetId="5">'ช. 65 A 3-4'!$A$1:$E$216</definedName>
    <definedName name="_xlnm.Print_Area" localSheetId="8">'ช. 65 A 5-6'!$A$1:$E$225</definedName>
    <definedName name="_xlnm.Print_Area" localSheetId="9">'ช. 65 A 7-8'!$A$1:$E$223</definedName>
    <definedName name="_xlnm.Print_Area" localSheetId="12">'ช. 65 A 9-10'!$A$1:$E$215</definedName>
    <definedName name="_xlnm.Print_Area" localSheetId="0">'ปกแผน ปวช. 65 A'!$A$1:$I$29</definedName>
    <definedName name="_xlnm.Print_Area" localSheetId="3">'สรุปโครงสร้าง_ช. 65 A 1-4'!$A$1:$N$107</definedName>
    <definedName name="_xlnm.Print_Area" localSheetId="7">'สรุปโครงสร้าง_ช. 65 A 5-8'!$A$1:$N$106</definedName>
    <definedName name="_xlnm.Print_Area" localSheetId="11">'สรุปโครงสร้าง_ช. 65 A 9-10'!$A$1:$N$105</definedName>
    <definedName name="_xlnm.Print_Titles" localSheetId="3">'สรุปโครงสร้าง_ช. 65 A 1-4'!$1:$13</definedName>
    <definedName name="_xlnm.Print_Titles" localSheetId="7">'สรุปโครงสร้าง_ช. 65 A 5-8'!$1:$13</definedName>
    <definedName name="_xlnm.Print_Titles" localSheetId="11">'สรุปโครงสร้าง_ช. 65 A 9-10'!$1:$13</definedName>
    <definedName name="subject" localSheetId="6">#REF!,#REF!,#REF!,#REF!,#REF!,#REF!</definedName>
    <definedName name="subject" localSheetId="10">#REF!,#REF!,#REF!,#REF!,#REF!,#REF!</definedName>
    <definedName name="subject" localSheetId="5">#REF!,#REF!,#REF!,#REF!,#REF!,#REF!</definedName>
    <definedName name="subject" localSheetId="8">#REF!,#REF!,#REF!,#REF!,#REF!,#REF!</definedName>
    <definedName name="subject" localSheetId="9">#REF!,#REF!,#REF!,#REF!,#REF!,#REF!</definedName>
    <definedName name="subject" localSheetId="12">#REF!,#REF!,#REF!,#REF!,#REF!,#REF!</definedName>
    <definedName name="subject" localSheetId="7">#REF!,#REF!,#REF!,#REF!,#REF!,#REF!</definedName>
    <definedName name="subject" localSheetId="11">#REF!,#REF!,#REF!,#REF!,#REF!,#REF!</definedName>
    <definedName name="subject">#REF!,#REF!,#REF!,#REF!,#REF!,#REF!</definedName>
    <definedName name="trrrdtr" localSheetId="6">#REF!,#REF!,#REF!,#REF!,#REF!,#REF!</definedName>
    <definedName name="trrrdtr" localSheetId="10">#REF!,#REF!,#REF!,#REF!,#REF!,#REF!</definedName>
    <definedName name="trrrdtr" localSheetId="5">#REF!,#REF!,#REF!,#REF!,#REF!,#REF!</definedName>
    <definedName name="trrrdtr" localSheetId="8">#REF!,#REF!,#REF!,#REF!,#REF!,#REF!</definedName>
    <definedName name="trrrdtr" localSheetId="9">#REF!,#REF!,#REF!,#REF!,#REF!,#REF!</definedName>
    <definedName name="trrrdtr" localSheetId="12">#REF!,#REF!,#REF!,#REF!,#REF!,#REF!</definedName>
    <definedName name="trrrdtr" localSheetId="7">#REF!,#REF!,#REF!,#REF!,#REF!,#REF!</definedName>
    <definedName name="trrrdtr" localSheetId="11">#REF!,#REF!,#REF!,#REF!,#REF!,#REF!</definedName>
    <definedName name="trrrdtr">#REF!,#REF!,#REF!,#REF!,#REF!,#REF!</definedName>
    <definedName name="ปวช.3" localSheetId="6">#REF!,#REF!,#REF!,#REF!,#REF!,#REF!</definedName>
    <definedName name="ปวช.3" localSheetId="10">#REF!,#REF!,#REF!,#REF!,#REF!,#REF!</definedName>
    <definedName name="ปวช.3" localSheetId="5">#REF!,#REF!,#REF!,#REF!,#REF!,#REF!</definedName>
    <definedName name="ปวช.3" localSheetId="8">#REF!,#REF!,#REF!,#REF!,#REF!,#REF!</definedName>
    <definedName name="ปวช.3" localSheetId="9">#REF!,#REF!,#REF!,#REF!,#REF!,#REF!</definedName>
    <definedName name="ปวช.3" localSheetId="12">#REF!,#REF!,#REF!,#REF!,#REF!,#REF!</definedName>
    <definedName name="ปวช.3" localSheetId="7">#REF!,#REF!,#REF!,#REF!,#REF!,#REF!</definedName>
    <definedName name="ปวช.3" localSheetId="11">#REF!,#REF!,#REF!,#REF!,#REF!,#REF!</definedName>
    <definedName name="ปวช.3">#REF!,#REF!,#REF!,#REF!,#REF!,#REF!</definedName>
    <definedName name="อ.Miguel" localSheetId="6">#REF!,#REF!,#REF!,#REF!,#REF!,#REF!</definedName>
    <definedName name="อ.Miguel" localSheetId="10">#REF!,#REF!,#REF!,#REF!,#REF!,#REF!</definedName>
    <definedName name="อ.Miguel" localSheetId="5">#REF!,#REF!,#REF!,#REF!,#REF!,#REF!</definedName>
    <definedName name="อ.Miguel" localSheetId="8">#REF!,#REF!,#REF!,#REF!,#REF!,#REF!</definedName>
    <definedName name="อ.Miguel" localSheetId="9">#REF!,#REF!,#REF!,#REF!,#REF!,#REF!</definedName>
    <definedName name="อ.Miguel" localSheetId="12">#REF!,#REF!,#REF!,#REF!,#REF!,#REF!</definedName>
    <definedName name="อ.Miguel" localSheetId="7">#REF!,#REF!,#REF!,#REF!,#REF!,#REF!</definedName>
    <definedName name="อ.Miguel" localSheetId="11">#REF!,#REF!,#REF!,#REF!,#REF!,#REF!</definedName>
    <definedName name="อ.Miguel">#REF!,#REF!,#REF!,#REF!,#REF!,#REF!</definedName>
  </definedNames>
  <calcPr calcId="191029"/>
</workbook>
</file>

<file path=xl/calcChain.xml><?xml version="1.0" encoding="utf-8"?>
<calcChain xmlns="http://schemas.openxmlformats.org/spreadsheetml/2006/main">
  <c r="N34" i="91" l="1"/>
  <c r="M33" i="91"/>
  <c r="M32" i="91"/>
  <c r="D32" i="87"/>
  <c r="C32" i="87"/>
  <c r="D103" i="84" l="1"/>
  <c r="E103" i="84"/>
  <c r="C103" i="84"/>
  <c r="D69" i="84"/>
  <c r="E69" i="84"/>
  <c r="C69" i="84"/>
  <c r="D33" i="84"/>
  <c r="E33" i="84"/>
  <c r="C33" i="84"/>
  <c r="D217" i="6"/>
  <c r="E217" i="6"/>
  <c r="C217" i="6"/>
  <c r="D180" i="6"/>
  <c r="E180" i="6"/>
  <c r="C180" i="6"/>
  <c r="D142" i="6"/>
  <c r="E142" i="6"/>
  <c r="C142" i="6"/>
  <c r="C106" i="6"/>
  <c r="E106" i="6"/>
  <c r="D106" i="6"/>
  <c r="E69" i="6"/>
  <c r="D69" i="6"/>
  <c r="C69" i="6"/>
  <c r="E32" i="6"/>
  <c r="D32" i="6"/>
  <c r="C32" i="6"/>
  <c r="C109" i="86"/>
  <c r="C33" i="86" l="1"/>
  <c r="D33" i="86"/>
  <c r="E33" i="86"/>
  <c r="C34" i="86" l="1"/>
  <c r="D183" i="86"/>
  <c r="E183" i="86"/>
  <c r="C183" i="86"/>
  <c r="C184" i="86" l="1"/>
  <c r="M74" i="91"/>
  <c r="H105" i="91"/>
  <c r="I105" i="91"/>
  <c r="J105" i="91"/>
  <c r="K105" i="91"/>
  <c r="L105" i="91"/>
  <c r="M86" i="91"/>
  <c r="G105" i="91"/>
  <c r="M104" i="91"/>
  <c r="M103" i="91"/>
  <c r="M102" i="91"/>
  <c r="M101" i="91"/>
  <c r="M100" i="91"/>
  <c r="M99" i="91"/>
  <c r="M95" i="91"/>
  <c r="M94" i="91"/>
  <c r="M93" i="91"/>
  <c r="M92" i="91"/>
  <c r="M91" i="91"/>
  <c r="M88" i="91"/>
  <c r="N88" i="91" s="1"/>
  <c r="E33" i="90" s="1"/>
  <c r="M83" i="91"/>
  <c r="M82" i="91"/>
  <c r="M81" i="91"/>
  <c r="M80" i="91"/>
  <c r="M79" i="91"/>
  <c r="M78" i="91"/>
  <c r="M77" i="91"/>
  <c r="M73" i="91"/>
  <c r="M72" i="91"/>
  <c r="M71" i="91"/>
  <c r="M70" i="91"/>
  <c r="M69" i="91"/>
  <c r="M68" i="91"/>
  <c r="M67" i="91"/>
  <c r="M66" i="91"/>
  <c r="M65" i="91"/>
  <c r="M62" i="91"/>
  <c r="M61" i="91"/>
  <c r="M60" i="91"/>
  <c r="M59" i="91"/>
  <c r="M58" i="91"/>
  <c r="M57" i="91"/>
  <c r="M56" i="91"/>
  <c r="M55" i="91"/>
  <c r="M54" i="91"/>
  <c r="M53" i="91"/>
  <c r="M52" i="91"/>
  <c r="M46" i="91"/>
  <c r="M45" i="91"/>
  <c r="M42" i="91"/>
  <c r="M41" i="91"/>
  <c r="M37" i="91"/>
  <c r="M36" i="91"/>
  <c r="M31" i="91"/>
  <c r="M26" i="91"/>
  <c r="M25" i="91"/>
  <c r="M24" i="91"/>
  <c r="M23" i="91"/>
  <c r="M22" i="91"/>
  <c r="M21" i="91"/>
  <c r="M18" i="91"/>
  <c r="M17" i="91"/>
  <c r="L106" i="89"/>
  <c r="K106" i="89"/>
  <c r="J106" i="89"/>
  <c r="I106" i="89"/>
  <c r="H106" i="89"/>
  <c r="G106" i="89"/>
  <c r="M105" i="89"/>
  <c r="M104" i="89"/>
  <c r="M103" i="89"/>
  <c r="M102" i="89"/>
  <c r="M101" i="89"/>
  <c r="M100" i="89"/>
  <c r="M96" i="89"/>
  <c r="M95" i="89"/>
  <c r="M94" i="89"/>
  <c r="M93" i="89"/>
  <c r="M92" i="89"/>
  <c r="M89" i="89"/>
  <c r="N89" i="89" s="1"/>
  <c r="M87" i="89"/>
  <c r="N87" i="89" s="1"/>
  <c r="M84" i="89"/>
  <c r="M83" i="89"/>
  <c r="M82" i="89"/>
  <c r="M81" i="89"/>
  <c r="M80" i="89"/>
  <c r="M79" i="89"/>
  <c r="M78" i="89"/>
  <c r="M74" i="89"/>
  <c r="M73" i="89"/>
  <c r="M72" i="89"/>
  <c r="M71" i="89"/>
  <c r="M70" i="89"/>
  <c r="M69" i="89"/>
  <c r="M68" i="89"/>
  <c r="M67" i="89"/>
  <c r="M66" i="89"/>
  <c r="M65" i="89"/>
  <c r="M62" i="89"/>
  <c r="M61" i="89"/>
  <c r="M60" i="89"/>
  <c r="M59" i="89"/>
  <c r="M58" i="89"/>
  <c r="M57" i="89"/>
  <c r="M56" i="89"/>
  <c r="M55" i="89"/>
  <c r="M54" i="89"/>
  <c r="M53" i="89"/>
  <c r="M52" i="89"/>
  <c r="M46" i="89"/>
  <c r="M45" i="89"/>
  <c r="M42" i="89"/>
  <c r="M41" i="89"/>
  <c r="N43" i="89" s="1"/>
  <c r="M37" i="89"/>
  <c r="M36" i="89"/>
  <c r="M33" i="89"/>
  <c r="M32" i="89"/>
  <c r="M31" i="89"/>
  <c r="M26" i="89"/>
  <c r="M25" i="89"/>
  <c r="M24" i="89"/>
  <c r="M23" i="89"/>
  <c r="M22" i="89"/>
  <c r="M21" i="89"/>
  <c r="M18" i="89"/>
  <c r="M17" i="89"/>
  <c r="M105" i="5"/>
  <c r="M106" i="5"/>
  <c r="H107" i="5"/>
  <c r="I107" i="5"/>
  <c r="J107" i="5"/>
  <c r="K107" i="5"/>
  <c r="L107" i="5"/>
  <c r="M102" i="5"/>
  <c r="M103" i="5"/>
  <c r="M104" i="5"/>
  <c r="M101" i="5"/>
  <c r="M83" i="5"/>
  <c r="M84" i="5"/>
  <c r="M85" i="5"/>
  <c r="M73" i="5"/>
  <c r="M74" i="5"/>
  <c r="M75" i="5"/>
  <c r="M62" i="5"/>
  <c r="M55" i="5"/>
  <c r="M56" i="5"/>
  <c r="M57" i="5"/>
  <c r="M58" i="5"/>
  <c r="M59" i="5"/>
  <c r="M60" i="5"/>
  <c r="M61" i="5"/>
  <c r="M33" i="5"/>
  <c r="M32" i="5"/>
  <c r="M41" i="5"/>
  <c r="M31" i="5"/>
  <c r="M24" i="5"/>
  <c r="M23" i="5"/>
  <c r="M18" i="5"/>
  <c r="N86" i="91" l="1"/>
  <c r="M105" i="91"/>
  <c r="N97" i="91"/>
  <c r="N47" i="91"/>
  <c r="N28" i="91"/>
  <c r="E16" i="90" s="1"/>
  <c r="N27" i="91"/>
  <c r="E18" i="90" s="1"/>
  <c r="E21" i="90"/>
  <c r="N48" i="91"/>
  <c r="E24" i="90" s="1"/>
  <c r="N75" i="91"/>
  <c r="N96" i="91"/>
  <c r="E35" i="90" s="1"/>
  <c r="N37" i="91"/>
  <c r="N63" i="91"/>
  <c r="N84" i="91"/>
  <c r="E31" i="90" s="1"/>
  <c r="N43" i="91"/>
  <c r="N19" i="91"/>
  <c r="E17" i="90" s="1"/>
  <c r="N97" i="89"/>
  <c r="N76" i="89"/>
  <c r="N85" i="89"/>
  <c r="N37" i="89"/>
  <c r="N98" i="89"/>
  <c r="N63" i="89"/>
  <c r="N34" i="89"/>
  <c r="N27" i="89"/>
  <c r="N48" i="89"/>
  <c r="M106" i="89"/>
  <c r="N28" i="89"/>
  <c r="N47" i="89"/>
  <c r="N19" i="89"/>
  <c r="N34" i="5"/>
  <c r="E108" i="86"/>
  <c r="D108" i="86"/>
  <c r="C108" i="86"/>
  <c r="C70" i="85"/>
  <c r="D70" i="85"/>
  <c r="E70" i="85"/>
  <c r="E211" i="84"/>
  <c r="D211" i="84"/>
  <c r="C211" i="84"/>
  <c r="E176" i="84"/>
  <c r="D176" i="84"/>
  <c r="C176" i="84"/>
  <c r="E138" i="84"/>
  <c r="D138" i="84"/>
  <c r="C138" i="84"/>
  <c r="C139" i="84" l="1"/>
  <c r="C70" i="84"/>
  <c r="C71" i="85"/>
  <c r="C104" i="84"/>
  <c r="E21" i="4"/>
  <c r="E21" i="88"/>
  <c r="E29" i="90"/>
  <c r="N89" i="91"/>
  <c r="E28" i="90" s="1"/>
  <c r="N38" i="89"/>
  <c r="E30" i="90"/>
  <c r="N38" i="91"/>
  <c r="N90" i="89"/>
  <c r="N49" i="89"/>
  <c r="E15" i="88" s="1"/>
  <c r="C34" i="84"/>
  <c r="C177" i="84"/>
  <c r="C212" i="84"/>
  <c r="N49" i="91" l="1"/>
  <c r="E15" i="90" s="1"/>
  <c r="E20" i="90"/>
  <c r="N106" i="89"/>
  <c r="E210" i="87"/>
  <c r="D210" i="87"/>
  <c r="C210" i="87"/>
  <c r="E177" i="87"/>
  <c r="D177" i="87"/>
  <c r="C177" i="87"/>
  <c r="E139" i="87"/>
  <c r="D139" i="87"/>
  <c r="C139" i="87"/>
  <c r="E105" i="87"/>
  <c r="D105" i="87"/>
  <c r="C105" i="87"/>
  <c r="E69" i="87"/>
  <c r="D69" i="87"/>
  <c r="C69" i="87"/>
  <c r="E32" i="87"/>
  <c r="E218" i="86"/>
  <c r="D218" i="86"/>
  <c r="C218" i="86"/>
  <c r="E144" i="86"/>
  <c r="D144" i="86"/>
  <c r="C144" i="86"/>
  <c r="E71" i="86"/>
  <c r="D71" i="86"/>
  <c r="C71" i="86"/>
  <c r="C220" i="85"/>
  <c r="D220" i="85"/>
  <c r="E220" i="85"/>
  <c r="C145" i="85"/>
  <c r="D32" i="85"/>
  <c r="E32" i="85"/>
  <c r="C32" i="85"/>
  <c r="E183" i="85"/>
  <c r="D183" i="85"/>
  <c r="C183" i="85"/>
  <c r="E145" i="85"/>
  <c r="D145" i="85"/>
  <c r="E108" i="85"/>
  <c r="D108" i="85"/>
  <c r="C108" i="85"/>
  <c r="C184" i="85" l="1"/>
  <c r="K11" i="89"/>
  <c r="E13" i="88"/>
  <c r="N105" i="91"/>
  <c r="E13" i="90" s="1"/>
  <c r="C211" i="87"/>
  <c r="C145" i="86"/>
  <c r="C72" i="86"/>
  <c r="C219" i="86"/>
  <c r="C178" i="87"/>
  <c r="C33" i="87"/>
  <c r="C70" i="87"/>
  <c r="C106" i="87"/>
  <c r="C140" i="87"/>
  <c r="C221" i="85"/>
  <c r="C33" i="85"/>
  <c r="C109" i="85"/>
  <c r="C146" i="85"/>
  <c r="C218" i="6"/>
  <c r="K11" i="91" l="1"/>
  <c r="E38" i="90"/>
  <c r="M67" i="5"/>
  <c r="M68" i="5"/>
  <c r="M46" i="5"/>
  <c r="C143" i="6" l="1"/>
  <c r="C70" i="6"/>
  <c r="C181" i="6"/>
  <c r="C107" i="6"/>
  <c r="M21" i="5"/>
  <c r="M22" i="5"/>
  <c r="M25" i="5"/>
  <c r="M42" i="5"/>
  <c r="N43" i="5" s="1"/>
  <c r="M45" i="5"/>
  <c r="N47" i="5" s="1"/>
  <c r="M36" i="5"/>
  <c r="M17" i="5"/>
  <c r="M26" i="5"/>
  <c r="E25" i="4" l="1"/>
  <c r="E25" i="90"/>
  <c r="E25" i="88"/>
  <c r="E26" i="4"/>
  <c r="E26" i="88"/>
  <c r="E26" i="90"/>
  <c r="N19" i="5"/>
  <c r="N28" i="5"/>
  <c r="N27" i="5"/>
  <c r="E16" i="4" l="1"/>
  <c r="E16" i="88"/>
  <c r="E17" i="4"/>
  <c r="E17" i="88"/>
  <c r="E18" i="4"/>
  <c r="E18" i="88"/>
  <c r="M37" i="5"/>
  <c r="N37" i="5" l="1"/>
  <c r="N38" i="5"/>
  <c r="E20" i="4" l="1"/>
  <c r="E20" i="88"/>
  <c r="E22" i="4"/>
  <c r="E22" i="90"/>
  <c r="E22" i="88"/>
  <c r="G107" i="5"/>
  <c r="M94" i="5"/>
  <c r="M95" i="5"/>
  <c r="M96" i="5"/>
  <c r="M97" i="5"/>
  <c r="M93" i="5"/>
  <c r="M90" i="5"/>
  <c r="N90" i="5" s="1"/>
  <c r="M88" i="5"/>
  <c r="N88" i="5" s="1"/>
  <c r="M66" i="5"/>
  <c r="M69" i="5"/>
  <c r="M70" i="5"/>
  <c r="M71" i="5"/>
  <c r="M72" i="5"/>
  <c r="M53" i="5"/>
  <c r="M54" i="5"/>
  <c r="M52" i="5"/>
  <c r="M80" i="5"/>
  <c r="M81" i="5"/>
  <c r="M82" i="5"/>
  <c r="M79" i="5"/>
  <c r="E33" i="4" l="1"/>
  <c r="E33" i="88"/>
  <c r="E32" i="4"/>
  <c r="E32" i="88"/>
  <c r="N64" i="5"/>
  <c r="M107" i="5"/>
  <c r="N99" i="5"/>
  <c r="N98" i="5"/>
  <c r="N86" i="5"/>
  <c r="N77" i="5"/>
  <c r="N48" i="5"/>
  <c r="E24" i="88" s="1"/>
  <c r="E30" i="4" l="1"/>
  <c r="E30" i="88"/>
  <c r="E35" i="4"/>
  <c r="E35" i="88"/>
  <c r="E31" i="4"/>
  <c r="E31" i="88"/>
  <c r="E29" i="4"/>
  <c r="E29" i="88"/>
  <c r="N49" i="5"/>
  <c r="E15" i="4" s="1"/>
  <c r="E24" i="4"/>
  <c r="N91" i="5"/>
  <c r="E28" i="4" l="1"/>
  <c r="E28" i="88"/>
  <c r="N107" i="5"/>
  <c r="E38" i="88" l="1"/>
  <c r="K11" i="5"/>
  <c r="E13" i="4"/>
  <c r="E38" i="4"/>
</calcChain>
</file>

<file path=xl/sharedStrings.xml><?xml version="1.0" encoding="utf-8"?>
<sst xmlns="http://schemas.openxmlformats.org/spreadsheetml/2006/main" count="1837" uniqueCount="360">
  <si>
    <t xml:space="preserve">2013 Curriculum for the Certificate </t>
  </si>
  <si>
    <t>of Vocational Education</t>
  </si>
  <si>
    <t xml:space="preserve">Specializations: </t>
  </si>
  <si>
    <t>in Industrial Trades</t>
  </si>
  <si>
    <t xml:space="preserve"> </t>
  </si>
  <si>
    <t xml:space="preserve"> Vehicles </t>
  </si>
  <si>
    <t xml:space="preserve">Automotive Program </t>
  </si>
  <si>
    <t xml:space="preserve"> Industrial Machinery </t>
  </si>
  <si>
    <t xml:space="preserve"> Maritime Mechanics </t>
  </si>
  <si>
    <t>รหัสประเภทวิชา</t>
  </si>
  <si>
    <t>ประเภทวิชา</t>
  </si>
  <si>
    <t>Area of Study</t>
  </si>
  <si>
    <t>รหัสสาขาวิชา</t>
  </si>
  <si>
    <t>สาขาวิชา</t>
  </si>
  <si>
    <t xml:space="preserve"> Program</t>
  </si>
  <si>
    <t>รหัสสาขางาน</t>
  </si>
  <si>
    <t>สาขางาน</t>
  </si>
  <si>
    <t>Field of Specialization</t>
  </si>
  <si>
    <t>อุตสาหกรรม</t>
  </si>
  <si>
    <t>Industrial Trades</t>
  </si>
  <si>
    <t>ช่างยนต์</t>
  </si>
  <si>
    <t>Automotive</t>
  </si>
  <si>
    <t>ยานยนต์</t>
  </si>
  <si>
    <t xml:space="preserve"> Agricultural Machinery </t>
  </si>
  <si>
    <t xml:space="preserve"> Automotive Body and Painting </t>
  </si>
  <si>
    <t>ประเภทวิชาอุตสาหกรรม</t>
  </si>
  <si>
    <t xml:space="preserve">          </t>
  </si>
  <si>
    <t>หน่วยกิต</t>
  </si>
  <si>
    <t xml:space="preserve">หน่วยกิต </t>
  </si>
  <si>
    <t>รวม</t>
  </si>
  <si>
    <t>รายวิชา</t>
  </si>
  <si>
    <t>1</t>
  </si>
  <si>
    <t>1.1</t>
  </si>
  <si>
    <t>1.2</t>
  </si>
  <si>
    <t>1.3</t>
  </si>
  <si>
    <t>2</t>
  </si>
  <si>
    <t>4. กิจกรรมเสริมหลักสูตร     (2 ชั่วโมงต่อสัปดาห์)</t>
  </si>
  <si>
    <t>รหัสวิชา</t>
  </si>
  <si>
    <t>ท</t>
  </si>
  <si>
    <t>ป</t>
  </si>
  <si>
    <t>น</t>
  </si>
  <si>
    <t>รวมชั่วโมงเรียน</t>
  </si>
  <si>
    <t>กิจกรรมองค์การวิชาชีพ 1</t>
  </si>
  <si>
    <t>กิจกรรมองค์การวิชาชีพ 2</t>
  </si>
  <si>
    <t>กิจกรรมองค์การวิชาชีพ 3</t>
  </si>
  <si>
    <t>กิจกรรมองค์การวิชาชีพ 4</t>
  </si>
  <si>
    <r>
      <t xml:space="preserve">ประเภทวิชาอุตสาหกรรม  /  Area of Study : </t>
    </r>
    <r>
      <rPr>
        <b/>
        <sz val="16"/>
        <color rgb="FFFF0000"/>
        <rFont val="TH SarabunPSK"/>
        <family val="2"/>
      </rPr>
      <t>Industrial Trades</t>
    </r>
  </si>
  <si>
    <r>
      <t xml:space="preserve">รหัสสาขาวิชา : </t>
    </r>
    <r>
      <rPr>
        <b/>
        <sz val="16"/>
        <color rgb="FFFF0000"/>
        <rFont val="TH SarabunPSK"/>
        <family val="2"/>
      </rPr>
      <t>2101</t>
    </r>
  </si>
  <si>
    <r>
      <t xml:space="preserve">รหัสสาขางาน : </t>
    </r>
    <r>
      <rPr>
        <sz val="16"/>
        <color rgb="FFFF0000"/>
        <rFont val="TH SarabunPSK"/>
        <family val="2"/>
      </rPr>
      <t>210101</t>
    </r>
  </si>
  <si>
    <t>สำนักงานคณะกรรมการการอาชีวศึกษา                   กระทรวงศึกษาธิการ</t>
  </si>
  <si>
    <t xml:space="preserve"> เรียนรวม</t>
  </si>
  <si>
    <r>
      <t xml:space="preserve">4. กิจกรรมเสริมหลักสูตร    </t>
    </r>
    <r>
      <rPr>
        <sz val="16"/>
        <color theme="1"/>
        <rFont val="TH SarabunPSK"/>
        <family val="2"/>
      </rPr>
      <t>(2 ชั่วโมงต่อสัปดาห์)</t>
    </r>
  </si>
  <si>
    <t xml:space="preserve">ประเภทวิชาอุตสาหกรรม </t>
  </si>
  <si>
    <t>(Area of Study : Industrial Trades)</t>
  </si>
  <si>
    <t>แก้ไขเฉพาะตัวสีน้ำเงิน (หัวกระดาษ)</t>
  </si>
  <si>
    <t>ฝึกงาน</t>
  </si>
  <si>
    <t>(Office of  the Vocational Education Commission)                          (Ministry of Education)</t>
  </si>
  <si>
    <t>กลุ่มทักษะภาษาและการสื่อสาร  (ไม่น้อยกว่า 9  หน่วยกิต)</t>
  </si>
  <si>
    <t>1.1.1 กลุ่มวิชาภาษาไทย  (ไม่น้อยกว่า 3  หน่วยกิต)</t>
  </si>
  <si>
    <t>1.1.2 กลุ่มวิชาภาษาต่างประเทศ  (ไม่น้อยกว่า 6  หน่วยกิต)</t>
  </si>
  <si>
    <t>1.3.1 กลุ่มวิชาสังคมศาสตร์  (ไม่น้อยกว่า 3  หน่วยกิต)</t>
  </si>
  <si>
    <t>2. หมวดวิชาทักษะวิชาชีพ</t>
  </si>
  <si>
    <t xml:space="preserve">     2.2  กลุ่มทักษะวิชาชีพเฉพาะ       ( 2 หน่วยกิต )       </t>
  </si>
  <si>
    <t xml:space="preserve">     2.3  กลุ่มทักษะวิชาชีพเลือก </t>
  </si>
  <si>
    <t xml:space="preserve">     2.4  ฝึกประสบการณ์ทักษะวิชาชีพ </t>
  </si>
  <si>
    <t xml:space="preserve">     2.5  โครงการพัฒนาทักษะวิชาชีพ</t>
  </si>
  <si>
    <t xml:space="preserve">3. หมวดวิชาเลือกเสรี  </t>
  </si>
  <si>
    <t>โครงการ</t>
  </si>
  <si>
    <t>แผนกวิชาช่างยนต์</t>
  </si>
  <si>
    <t>(Program : Mechanical Technology)</t>
  </si>
  <si>
    <t>(Field of Specialization : Automotive Technology)</t>
  </si>
  <si>
    <t>เชื้อเพลิงและวัสดุหล่อลื่น</t>
  </si>
  <si>
    <t xml:space="preserve">     2.2  กลุ่มทักษะวิชาชีพเฉพาะ       ( 8 หน่วยกิต )       </t>
  </si>
  <si>
    <t xml:space="preserve">     2.2  กลุ่มทักษะวิชาชีพเฉพาะ       ( 5 หน่วยกิต )       </t>
  </si>
  <si>
    <t xml:space="preserve">     2.3  กลุ่มทักษะวิชาชีพเลือก       ( 3 หน่วยกิต )       </t>
  </si>
  <si>
    <r>
      <t xml:space="preserve">   2.2  กลุ่มทักษะวิชาชีพเฉพาะ   </t>
    </r>
    <r>
      <rPr>
        <sz val="16"/>
        <color theme="1"/>
        <rFont val="TH SarabunPSK"/>
        <family val="2"/>
      </rPr>
      <t xml:space="preserve"> (21 หน่วยกิต)</t>
    </r>
  </si>
  <si>
    <t>งานเครื่องมือกลเบื้องต้น</t>
  </si>
  <si>
    <t>หลักสูตรประกาศนียบัตรวิชาชีพ พุทธศักราช 2562</t>
  </si>
  <si>
    <t>สาขาวิชาช่างยนต์</t>
  </si>
  <si>
    <t xml:space="preserve">  สาขางานยานยนต์</t>
  </si>
  <si>
    <t xml:space="preserve"> สาขาวิชาช่างยนต์                             สาขางานยานยนต์</t>
  </si>
  <si>
    <t xml:space="preserve"> กลุ่มทักษะวิชาชีพเลือก (ไม่น้อยกว่า 18 หน่วยกิต)</t>
  </si>
  <si>
    <r>
      <t xml:space="preserve">1. หมวดวิชาทักษะชีวิต </t>
    </r>
    <r>
      <rPr>
        <sz val="16"/>
        <color theme="1"/>
        <rFont val="TH SarabunPSK"/>
        <family val="2"/>
      </rPr>
      <t xml:space="preserve">        (ไม่น้อยกว่า 22 หน่วยกิต)</t>
    </r>
  </si>
  <si>
    <t>1.2.1 กลุ่มวิชาวิทยาศาสตร์  (ไม่น้อยกว่า 4  หน่วยกิต)</t>
  </si>
  <si>
    <t>1.2.2 กลุ่มวิชาคณิตศาสตร์  (ไม่น้อยกว่า 4  หน่วยกิต)</t>
  </si>
  <si>
    <t>1.3.2 กลุ่มวิชามนุษยศาสตร์  (ไม่น้อยกว่า 2  หน่วยกิต)</t>
  </si>
  <si>
    <r>
      <t xml:space="preserve">2. หมวดวิชาทักษะวิชาชีพ        </t>
    </r>
    <r>
      <rPr>
        <sz val="16"/>
        <color theme="1"/>
        <rFont val="TH SarabunPSK"/>
        <family val="2"/>
      </rPr>
      <t xml:space="preserve">   (ไม่น้อยกว่า  71 หน่วยกิต)                                                                      </t>
    </r>
  </si>
  <si>
    <t xml:space="preserve"> กลุ่มทักษะวิชาชีพพื้นฐาน (21 หน่วยกิต)</t>
  </si>
  <si>
    <t xml:space="preserve"> กลุ่มทักษะวิชาชีพเฉพาะ (24 หน่วยกิต)</t>
  </si>
  <si>
    <t xml:space="preserve"> โครงการพัฒนาทักษะวิชาชีพ  (4 หน่วยกิต)</t>
  </si>
  <si>
    <t xml:space="preserve"> ฝึกประสบการณ์ทักษะวิชาชีพ  (4 หน่วยกิต)</t>
  </si>
  <si>
    <r>
      <t xml:space="preserve">3. หมวดวิชาเลือกเสรี   </t>
    </r>
    <r>
      <rPr>
        <sz val="16"/>
        <color theme="1"/>
        <rFont val="TH SarabunPSK"/>
        <family val="2"/>
      </rPr>
      <t xml:space="preserve">  (ไม่น้อยกว่า 10 หน่วยกิต)                                                                  </t>
    </r>
  </si>
  <si>
    <r>
      <t xml:space="preserve">ประเภทวิชาอุตสาหกรรม      </t>
    </r>
    <r>
      <rPr>
        <b/>
        <sz val="16"/>
        <color rgb="FF0000FF"/>
        <rFont val="TH SarabunPSK"/>
        <family val="2"/>
      </rPr>
      <t xml:space="preserve">สาขาวิชาช่างยนต์  </t>
    </r>
    <r>
      <rPr>
        <b/>
        <sz val="16"/>
        <color theme="1"/>
        <rFont val="TH SarabunPSK"/>
        <family val="2"/>
      </rPr>
      <t xml:space="preserve">    </t>
    </r>
    <r>
      <rPr>
        <b/>
        <sz val="16"/>
        <color rgb="FF0000FF"/>
        <rFont val="TH SarabunPSK"/>
        <family val="2"/>
      </rPr>
      <t>สาขางานยานยนต์</t>
    </r>
  </si>
  <si>
    <t>1. หมวดวิชาทักษะชีวิต  (9  หน่วยกิต)</t>
  </si>
  <si>
    <t>คณิตศาตร์พื้นฐานอาชีพ</t>
  </si>
  <si>
    <t>วิทยาศาสตร์เพื่อพัฒนาทักษะชีวิต</t>
  </si>
  <si>
    <t>ภาษาอังกฤษในชีวิตจริง</t>
  </si>
  <si>
    <t>ภาษาไทยพื้นฐาน</t>
  </si>
  <si>
    <t>ประวัติศาสตร์ชาติไทย</t>
  </si>
  <si>
    <t>พลศึกษาเพื่อสุขภาพ</t>
  </si>
  <si>
    <t>20000 - 1401</t>
  </si>
  <si>
    <t>20000 - 1301</t>
  </si>
  <si>
    <t>20000 - 1201</t>
  </si>
  <si>
    <t>20000 - 1101</t>
  </si>
  <si>
    <t>20000 - 1502</t>
  </si>
  <si>
    <t>20000 - 1603</t>
  </si>
  <si>
    <t>งานเชื่อมและโลหะแผ่นเบื้องต้น</t>
  </si>
  <si>
    <t>งานเครื่องยนต์เล็ก</t>
  </si>
  <si>
    <t>งานจักรยานยนต์</t>
  </si>
  <si>
    <t>20100 - 1004</t>
  </si>
  <si>
    <t>20100 - 1007</t>
  </si>
  <si>
    <t>20101 - 2101</t>
  </si>
  <si>
    <t>20101 - 2102</t>
  </si>
  <si>
    <t>20000-2001</t>
  </si>
  <si>
    <t xml:space="preserve"> กิจกรรมลูกเสือวิสามัญ 1</t>
  </si>
  <si>
    <r>
      <t>4. กิจกรรมเสริมหลักสูตร</t>
    </r>
    <r>
      <rPr>
        <sz val="16"/>
        <color theme="5" tint="-0.499984740745262"/>
        <rFont val="TH SarabunPSK"/>
        <family val="2"/>
      </rPr>
      <t xml:space="preserve"> </t>
    </r>
  </si>
  <si>
    <t>คณิตศาตร์อุตสาหกรรม</t>
  </si>
  <si>
    <t>วิทยาศาตร์เพื่อพัฒนาอาชืพช่างอุตสาหกรรม</t>
  </si>
  <si>
    <t>ภาษาไทยเพื่ออาชืพ</t>
  </si>
  <si>
    <t>หน้าที่พลเมืองและศีลธรรม</t>
  </si>
  <si>
    <t>เพศวิถีศึกษา</t>
  </si>
  <si>
    <t>20000 - 1402</t>
  </si>
  <si>
    <t>20000 - 1302</t>
  </si>
  <si>
    <t>20000 - 1202</t>
  </si>
  <si>
    <t>20000 - 1102</t>
  </si>
  <si>
    <t>20000 - 1501</t>
  </si>
  <si>
    <t>20000 - 1602</t>
  </si>
  <si>
    <t>งานบำรุงรักษารถยนต์</t>
  </si>
  <si>
    <t xml:space="preserve"> เชื้อเพลิงและวัสดุหล่อลื่น</t>
  </si>
  <si>
    <t>งานวัดละเอียดช่างยนต์</t>
  </si>
  <si>
    <t>งานฝึกฝีมือ</t>
  </si>
  <si>
    <t>เขียนแบบเทคนิคเบื้องต้น</t>
  </si>
  <si>
    <t>20000 - 2002</t>
  </si>
  <si>
    <t>20101 - 2106</t>
  </si>
  <si>
    <t>20101 - 2009</t>
  </si>
  <si>
    <t>20101 - 2006</t>
  </si>
  <si>
    <t>20100 - 1001</t>
  </si>
  <si>
    <t>20100 - 1003</t>
  </si>
  <si>
    <t>กิจกรรมลูกเสือวิสามัญ 2</t>
  </si>
  <si>
    <t>โครงงานวิทยาศาตร์</t>
  </si>
  <si>
    <t>ภาษาอังกฤษสำหรับงานช่างอุตสาหกรรม</t>
  </si>
  <si>
    <t>กฎหมายแรงงาน</t>
  </si>
  <si>
    <t>คอมพิวเตอร์และสารสนเทศเพื่องานอาชีพ</t>
  </si>
  <si>
    <t>งานเครื่องยนต์แก๊สโซลีน</t>
  </si>
  <si>
    <t>งานเครื่องล่างรถยนต์</t>
  </si>
  <si>
    <t>งานส่งกำลังรถยนต์</t>
  </si>
  <si>
    <t>งานปรับอากาศรถยนต์</t>
  </si>
  <si>
    <t>20000 - 1209</t>
  </si>
  <si>
    <t>20001 - 1004</t>
  </si>
  <si>
    <t>20001 - 2001</t>
  </si>
  <si>
    <t>20101 - 2001</t>
  </si>
  <si>
    <t>20101 - 2003</t>
  </si>
  <si>
    <t>20101 - 2004</t>
  </si>
  <si>
    <t>20101 - 2105</t>
  </si>
  <si>
    <t>20101 - 2507</t>
  </si>
  <si>
    <t>20000 - 2003</t>
  </si>
  <si>
    <t>อาชีวอนามัยและความปลอดภัย</t>
  </si>
  <si>
    <t>พลังงาน ทรัพยากรและสิ่งแวดล้อม</t>
  </si>
  <si>
    <t>วัสดุงานช่างอุตสาหกรรม</t>
  </si>
  <si>
    <t>งานไฟฟ้าและอิเล็กทรอนิกส์เบื้องต้น</t>
  </si>
  <si>
    <t>งานเครื่องยนต์ดีเซล</t>
  </si>
  <si>
    <t>งานขับรถยนต์</t>
  </si>
  <si>
    <t>งานเครื่องมือกลช่างยนต์</t>
  </si>
  <si>
    <t>งานบริการตัวถังและสีรถจักรยานยนต์</t>
  </si>
  <si>
    <t>20000 - 1203</t>
  </si>
  <si>
    <t>20001 - 1001</t>
  </si>
  <si>
    <t>20100 - 1002</t>
  </si>
  <si>
    <t>20100 - 1005</t>
  </si>
  <si>
    <t>20101 - 2002</t>
  </si>
  <si>
    <t>20101 - 2008</t>
  </si>
  <si>
    <t>20101 - 2108</t>
  </si>
  <si>
    <t>20101 - 2508</t>
  </si>
  <si>
    <t>20000 - 2004</t>
  </si>
  <si>
    <t>ภาษาอังกฤษในชีวิตประจำวัน</t>
  </si>
  <si>
    <t>ธุรกิจและการเป็นผู้ประกอบการ</t>
  </si>
  <si>
    <t>กลศาตร์เครื่องกล</t>
  </si>
  <si>
    <t>งานประดับยนต์</t>
  </si>
  <si>
    <t>20000 - 2005</t>
  </si>
  <si>
    <t>20101 - 2110</t>
  </si>
  <si>
    <t>20101 - 8001</t>
  </si>
  <si>
    <t>20101 - 2007</t>
  </si>
  <si>
    <t>20001 - 1003</t>
  </si>
  <si>
    <t>20000 - 1204</t>
  </si>
  <si>
    <t>งานนิวเมติกส์และไฮดรอลิกส์เบื้องต้น</t>
  </si>
  <si>
    <t>งานไฟฟ้ารถยนต์</t>
  </si>
  <si>
    <t>งานระบบฉีดเชื้อเพลิงควบคุมด้วยอิเล็กทรอนิกส์</t>
  </si>
  <si>
    <t>คณิตศาสตร์ยานยนต์</t>
  </si>
  <si>
    <t>งานบำรุงรักษาสีรถยนต์</t>
  </si>
  <si>
    <t>งานเขียนแบบเครื่องกลด้วยคอมพิวเตอร์</t>
  </si>
  <si>
    <t>20000 - 2006</t>
  </si>
  <si>
    <t>20000 - 1208</t>
  </si>
  <si>
    <t>20101 - 2005</t>
  </si>
  <si>
    <t>20101 - 2010</t>
  </si>
  <si>
    <t>20101 - 2104</t>
  </si>
  <si>
    <t>20101 - 2107</t>
  </si>
  <si>
    <t>20101 - 8501</t>
  </si>
  <si>
    <t>20101 - 2406</t>
  </si>
  <si>
    <t>20101 - 2209</t>
  </si>
  <si>
    <t xml:space="preserve">20101 - 8501 </t>
  </si>
  <si>
    <t>โครงงาน</t>
  </si>
  <si>
    <t>งาบำรุงรักษาสีรถยนต์</t>
  </si>
  <si>
    <t>งานเทคโนโลยีรถจักรยานยนต์</t>
  </si>
  <si>
    <t xml:space="preserve">     2.1  กลุ่มทักษะวิชาชีพพื้นฐาน  ( 4 หน่วยกิต )</t>
  </si>
  <si>
    <t>1. หมวดวิชาทักษะชีวิต  ( 9  หน่วยกิต)</t>
  </si>
  <si>
    <t xml:space="preserve">     2.1  กลุ่มทักษะวิชาชีพพื้นฐาน     ( 4 หน่วยกิต )</t>
  </si>
  <si>
    <t xml:space="preserve">     2.2  กลุ่มทักษะวิชาชีพเฉพาะ       ( 4 หน่วยกิต )       </t>
  </si>
  <si>
    <t xml:space="preserve">     2.3  กลุ่มทักษะวิชาชีพเลือก       ( 2 หน่วยกิต )       </t>
  </si>
  <si>
    <t xml:space="preserve">3. หมวดวิชาเลือกเสรี      </t>
  </si>
  <si>
    <t>1. หมวดวิชาทักษะชีวิต ( 2 หน่วยกิต )</t>
  </si>
  <si>
    <t xml:space="preserve">     2.1  กลุ่มทักษะวิชาชีพพื้นฐาน  ( 3 หน่วยกิต )</t>
  </si>
  <si>
    <t xml:space="preserve">     2.2  กลุ่มทักษะวิชาชีพเฉพาะ   ( 8 หน่วยกิต )</t>
  </si>
  <si>
    <t xml:space="preserve">     2.4  ฝึกประสบการณ์ทักษะวิชาชีพ  </t>
  </si>
  <si>
    <t xml:space="preserve">     2.3  กลุ่มทักษะวิชาชีพเลือก  ( 2  หน่วยกิต)</t>
  </si>
  <si>
    <t>3. หมวดวิชาเลือกเสรี    ( 2  หน่วยกิต)</t>
  </si>
  <si>
    <t>1. หมวดวิชาทักษะชีวิต  ( 1  หน่วยกิต)</t>
  </si>
  <si>
    <t xml:space="preserve">     2.1  กลุ่มทักษะวิชาชีพพื้นฐาน       ( 8 หน่วยกิต )       </t>
  </si>
  <si>
    <t xml:space="preserve">     2.3  กลุ่มทักษะวิชาชีพเลือก      ( 3 หน่วยกิต )       </t>
  </si>
  <si>
    <t xml:space="preserve">     2.5  โครงการพัฒนาทักษะวิชาชีพ        </t>
  </si>
  <si>
    <t xml:space="preserve">3. หมวดวิชาเลือกเสรี    ( 2 หน่วยกิต )   </t>
  </si>
  <si>
    <t xml:space="preserve">     2.1  กลุ่มทักษะวิชาชีพพื้นฐาน     ( 2 หน่วยกิต )</t>
  </si>
  <si>
    <t xml:space="preserve">     2.4  ฝึกประสบการณ์ทักษะวิชาชีพ    ( 4 หน่วยกิต )   </t>
  </si>
  <si>
    <t xml:space="preserve">3. หมวดวิชาเลือกเสรี          ( 2 หน่วยกิต )       </t>
  </si>
  <si>
    <t xml:space="preserve">     2.1  กลุ่มทักษะวิชาชีพพื้นฐาน    </t>
  </si>
  <si>
    <t xml:space="preserve">     2.3  กลุ่มทักษะวิชาชีพเลือก    ( 5 หน่วยกิต )   </t>
  </si>
  <si>
    <t xml:space="preserve">     2.5  โครงการพัฒนาทักษะวิชาชีพ  ( 4 หน่วยกิต )   </t>
  </si>
  <si>
    <t xml:space="preserve">3. หมวดวิชาเลือกเสรี          ( 5 หน่วยกิต )       </t>
  </si>
  <si>
    <t xml:space="preserve">     2.3  กลุ่มทักษะวิชาชีพเลือก      ( 2 หน่วยกิต )</t>
  </si>
  <si>
    <t xml:space="preserve">     2.1  กลุ่มทักษะวิชาชีพพื้นฐาน  ( 4 หน่วยกิต )  </t>
  </si>
  <si>
    <t xml:space="preserve">     2.2  กลุ่มทักษะวิชาชีพเฉพาะ           </t>
  </si>
  <si>
    <t xml:space="preserve">     2.3  กลุ่มทักษะวิชาชีพเลือก       ( 6 หน่วยกิต )       </t>
  </si>
  <si>
    <t xml:space="preserve">     2.2  กลุ่มทักษะวิชาชีพเฉพาะ          </t>
  </si>
  <si>
    <t xml:space="preserve">     2.3  กลุ่มทักษะวิชาชีพเลือก       (6 หน่วยกิต )       </t>
  </si>
  <si>
    <t xml:space="preserve">3. หมวดวิชาเลือกเสรี    </t>
  </si>
  <si>
    <t>1. หมวดวิชาทักษะชีวิต    (2 หน่วยกิต)</t>
  </si>
  <si>
    <t xml:space="preserve">     2.1  กลุ่มทักษะวิชาชีพพื้นฐาน   (5 หน่วยกิต)</t>
  </si>
  <si>
    <t xml:space="preserve">     2.2  กลุ่มทักษะวิชาชีพเฉพาะ   (5 หน่วยกิต)</t>
  </si>
  <si>
    <t xml:space="preserve">     2.3  กลุ่มทักษะวิชาชีพเลือก   (3 หน่วยกิต)</t>
  </si>
  <si>
    <t xml:space="preserve"> 3. หมวดวิชาเลือกเสรี    (2 หน่วยกิต)</t>
  </si>
  <si>
    <t xml:space="preserve">     2.1  กลุ่มทักษะวิชาชีพพื้นฐาน       ( 6 หน่วยกิต )       </t>
  </si>
  <si>
    <t xml:space="preserve">     2.3  กลุ่มทักษะวิชาชีพเลือก      ( 2 หน่วยกิต )       </t>
  </si>
  <si>
    <t xml:space="preserve">3. หมวดวิชาเลือกเสรี    ( 2 หน่วยกิต )    </t>
  </si>
  <si>
    <t xml:space="preserve">     2.5  โครงการพัฒนาทักษะวิชาชีพ           </t>
  </si>
  <si>
    <t xml:space="preserve">3. หมวดวิชาเลือกเสรี   ( 2 หน่วยกิต ) </t>
  </si>
  <si>
    <t xml:space="preserve">     2.3  กลุ่มทักษะวิชาชีพเลือก    ( 5 หน่วยกิต ) </t>
  </si>
  <si>
    <t xml:space="preserve">     2.5  โครงการพัฒนาทักษะวิชาชีพ  ( 4 หน่วยกิต ) </t>
  </si>
  <si>
    <t xml:space="preserve">     2.4  ฝึกประสบการณ์ทักษะวิชาชีพ   ( 4 หน่วยกิต ) </t>
  </si>
  <si>
    <t xml:space="preserve">     2.5  โครงการพัฒนาทักษะวิชาชีพ   ( 4 หน่วยกิต ) </t>
  </si>
  <si>
    <t xml:space="preserve">     2.3  กลุ่มทักษะวิชาชีพเลือก      ( 6 หน่วยกิต )</t>
  </si>
  <si>
    <t xml:space="preserve">3. หมวดวิชาเลือกเสรี       </t>
  </si>
  <si>
    <t xml:space="preserve">1. หมวดวิชาทักษะชีวิต   ( 1 หน่วยกิต ) </t>
  </si>
  <si>
    <t xml:space="preserve">     2.1  กลุ่มทักษะวิชาชีพพื้นฐาน       ( 2 หน่วยกิต )       </t>
  </si>
  <si>
    <t xml:space="preserve">     2.2  กลุ่มทักษะวิชาชีพเฉพาะ            </t>
  </si>
  <si>
    <t xml:space="preserve">     2.5  โครงการพัฒนาทักษะวิชาชีพ         </t>
  </si>
  <si>
    <t xml:space="preserve">     2.4  ฝึกประสบการณ์ทักษะวิชาชีพ   ( 2 หน่วยกิต ) </t>
  </si>
  <si>
    <t xml:space="preserve">     2.1  กลุ่มทักษะวิชาชีพพื้นฐาน     </t>
  </si>
  <si>
    <t xml:space="preserve">     2.3  กลุ่มทักษะวิชาชีพเลือก   ( 7 หน่วยกิต ) </t>
  </si>
  <si>
    <t>กลุ่มทักษะการคิดและการแก้ปัญหา  (ไม่น้อยกว่า 8  หน่วยกิต)</t>
  </si>
  <si>
    <t>กลุ่มทักษะทางสังคมและการดำรงชีวิต  (ไม่น้อยกว่า 5  หน่วยกิต)</t>
  </si>
  <si>
    <t>หมวดวิชาทักษะชีวิต          (ไม่น้อยกว่า 22 หน่วยกิต)</t>
  </si>
  <si>
    <r>
      <t xml:space="preserve">   2.1  กลุ่มทักษะวิชาชีพพื้นฐาน     </t>
    </r>
    <r>
      <rPr>
        <sz val="16"/>
        <color theme="1"/>
        <rFont val="TH SarabunPSK"/>
        <family val="2"/>
      </rPr>
      <t>(21 หน่วยกิต)</t>
    </r>
  </si>
  <si>
    <t>หมวดวิชาทักษะวิชาชีพ   (ไม่น้อยกว่า  71 หน่วยกิต)</t>
  </si>
  <si>
    <r>
      <t xml:space="preserve">   2.3  กลุ่มทักษะวิชาชีพเลือก   </t>
    </r>
    <r>
      <rPr>
        <sz val="16"/>
        <color theme="1"/>
        <rFont val="TH SarabunPSK"/>
        <family val="2"/>
      </rPr>
      <t>(ไม่น้อยกว่า 18 หน่วยกิต)</t>
    </r>
  </si>
  <si>
    <r>
      <t xml:space="preserve">   2.4  ฝึกประสบการณ์ทักษะวิชาชีพ </t>
    </r>
    <r>
      <rPr>
        <sz val="16"/>
        <color theme="1"/>
        <rFont val="TH SarabunPSK"/>
        <family val="2"/>
      </rPr>
      <t xml:space="preserve"> (4 หน่วยกิต)</t>
    </r>
  </si>
  <si>
    <r>
      <t xml:space="preserve">   2.5  โครงการพัฒนาทักษะวิชาชีพ </t>
    </r>
    <r>
      <rPr>
        <sz val="16"/>
        <color theme="1"/>
        <rFont val="TH SarabunPSK"/>
        <family val="2"/>
      </rPr>
      <t xml:space="preserve"> (4 หน่วยกิต)</t>
    </r>
  </si>
  <si>
    <t>3. หมวดวิชาเลือกเสรี   (ไม่น้อยกว่า 10 หน่วยกิต)</t>
  </si>
  <si>
    <t>รวมไม่น้อยกว่า 103 หน่วยกิต</t>
  </si>
  <si>
    <t>กลุ่ม 1 - 4</t>
  </si>
  <si>
    <t>กลุ่ม 5 - 8</t>
  </si>
  <si>
    <r>
      <t xml:space="preserve">   2.2  กลุ่มทักษะวิชาชีพเฉพาะ   </t>
    </r>
    <r>
      <rPr>
        <sz val="16"/>
        <color theme="1"/>
        <rFont val="TH SarabunPSK"/>
        <family val="2"/>
      </rPr>
      <t xml:space="preserve"> (24 หน่วยกิต)</t>
    </r>
  </si>
  <si>
    <t xml:space="preserve">     2.2  กลุ่มทักษะวิชาชีพเฉพาะ       ( 7 หน่วยกิต )       </t>
  </si>
  <si>
    <t xml:space="preserve">     2.2  กลุ่มทักษะวิชาชีพเฉพาะ             </t>
  </si>
  <si>
    <t xml:space="preserve">     2.3  กลุ่มทักษะวิชาชีพเลือก    ( 6 หน่วยกิต ) </t>
  </si>
  <si>
    <t>20000 - 1306</t>
  </si>
  <si>
    <t>พลศึกษาเพื่อพัฒนาสุขภาพ</t>
  </si>
  <si>
    <t>การเขียนภาษาอังกฤษในชีวิตประจำวัน</t>
  </si>
  <si>
    <t xml:space="preserve">กลุ่ม 9 - 10 </t>
  </si>
  <si>
    <t>กลุ่ม 7 - 8</t>
  </si>
  <si>
    <t>กลุ่ม 5 - 6</t>
  </si>
  <si>
    <t xml:space="preserve">กลุ่ม 3 - 4 </t>
  </si>
  <si>
    <t>หลักสูตรประกาศนียบัตรวิชาชีพชั้นสูง พุทธศักราช 2562</t>
  </si>
  <si>
    <t>กลุ่ม 9 - 10</t>
  </si>
  <si>
    <t xml:space="preserve">     2.2  กลุ่มทักษะวิชาชีพเฉพาะ    ( 6 หน่วยกิต ) </t>
  </si>
  <si>
    <t xml:space="preserve">     2.2  กลุ่มทักษะวิชาชีพเฉพาะ       </t>
  </si>
  <si>
    <t xml:space="preserve">     2.3  กลุ่มทักษะวิชาชีพเลือก   </t>
  </si>
  <si>
    <t xml:space="preserve">ฝึกงาน </t>
  </si>
  <si>
    <t>ภาษาไทยเพื่ออาชีพ</t>
  </si>
  <si>
    <t>วิทยาศาตร์เพื่อพัฒนาอาชีพช่างอุตสาหกรรม</t>
  </si>
  <si>
    <t>ภาษาเขียนอังกฤษในชีวิตประจำวัน</t>
  </si>
  <si>
    <t>20001 - 1002</t>
  </si>
  <si>
    <t>คณิตศาสตร์ช่างยนต์</t>
  </si>
  <si>
    <t>20000 - 2001</t>
  </si>
  <si>
    <t>ภาษาอังกฤษฟัง พูด</t>
  </si>
  <si>
    <t>การอ่านสื่อสิ่งพิมพ์ภาษาอังกฤษ</t>
  </si>
  <si>
    <t xml:space="preserve">               สาขาวิชาช่างยนต์                                                                 สาขางานยานยนต์</t>
  </si>
  <si>
    <t>ภาษาอังกฤษเตรียมความพร้อมเพื่อการทำงาน</t>
  </si>
  <si>
    <t xml:space="preserve">     2.2  กลุ่มทักษะวิชาชีพเฉพาะ   ( 4 หน่วยกิต )            </t>
  </si>
  <si>
    <t>(2019 Curriculum for Diploma of Vocational Education)</t>
  </si>
  <si>
    <t>แผนการเรียนนักศึกษาวิทยาลัยเทคนิคลำปาง  รหัส 65</t>
  </si>
  <si>
    <t>กลุ่ม 1 - 2</t>
  </si>
  <si>
    <t>แผนการเรียนสำหรับนักศึกษาที่เข้าศึกษา ในปีการศึกษา 2565</t>
  </si>
  <si>
    <t>สรุปโครงสร้างแผนการเรียนสำหรับนักศึกษาที่เข้าศึกษา ในปีการศึกษา 2565</t>
  </si>
  <si>
    <r>
      <t>สาขางานยานยนต์</t>
    </r>
    <r>
      <rPr>
        <b/>
        <sz val="18"/>
        <color rgb="FF0000FF"/>
        <rFont val="TH SarabunPSK"/>
        <family val="2"/>
      </rPr>
      <t xml:space="preserve">  ช.65 A 1 - 4</t>
    </r>
  </si>
  <si>
    <t xml:space="preserve">  ช.1   A1-4   1-65</t>
  </si>
  <si>
    <t xml:space="preserve">  ช.1   A1-4   2-65</t>
  </si>
  <si>
    <t xml:space="preserve">  ช.2   A1-4   1-66</t>
  </si>
  <si>
    <t xml:space="preserve">  ช.2   A1-4   2-66</t>
  </si>
  <si>
    <t xml:space="preserve">  ช.3   A1-4   1-67</t>
  </si>
  <si>
    <t xml:space="preserve">  ช.3   A1-4   2-67</t>
  </si>
  <si>
    <r>
      <t xml:space="preserve">แผนการเรียนนักศึกษาวิทยาลัยเทคนิคลำปาง </t>
    </r>
    <r>
      <rPr>
        <b/>
        <sz val="16"/>
        <color rgb="FF0000FF"/>
        <rFont val="TH SarabunPSK"/>
        <family val="2"/>
      </rPr>
      <t>รหัส  65  แผนกวิชาช่างยนต์</t>
    </r>
  </si>
  <si>
    <t>ปวช. 1 A กลุ่ม 1-2                                            ภาคเรียนที่ 1   (1 /2565)</t>
  </si>
  <si>
    <t>ปวช. 1 A กลุ่ม 1-2                                              ภาคเรียนที่ 2   (2 /2565)</t>
  </si>
  <si>
    <t>ปวช. 2 A กลุ่ม 1-2                                              ภาคเรียนที่ 3   (1 /2566)</t>
  </si>
  <si>
    <t>ปวช. 2 A กลุ่ม 1-2                                              ภาคเรียนที่ 4   (2 /2566)</t>
  </si>
  <si>
    <t>ปวช. 3 A กลุ่ม 1-2                                                ภาคเรียนที่ 5   (1 /2567)</t>
  </si>
  <si>
    <t>ปวช. 3 A กลุ่ม 1-2                                                ภาคเรียนที่ 6   (2 /2567)</t>
  </si>
  <si>
    <t>ปวช. 1 A กลุ่ม 3-4                                            ภาคเรียนที่ 1   (1 /2565)</t>
  </si>
  <si>
    <t>ปวช. 1 A กลุ่ม 3-4                                                ภาคเรียนที่ 2   (2 /2565)</t>
  </si>
  <si>
    <t>ปวช. 2 A กลุ่ม 3-4                                          ภาคเรียนที่ 3   (1 /2566)</t>
  </si>
  <si>
    <t>ปวช. 2 A กลุ่ม 3-4                                                ภาคเรียนที่ 4   (2 /2566)</t>
  </si>
  <si>
    <t>ปวช. 3 A กลุ่ม 3-4                                                  ภาคเรียนที่ 5   (1 /2567)</t>
  </si>
  <si>
    <t>ปวช. 3 A กลุ่ม 3-4                                                  ภาคเรียนที่ 6   (2 /2567)</t>
  </si>
  <si>
    <r>
      <rPr>
        <b/>
        <u/>
        <sz val="18"/>
        <color rgb="FF0000FF"/>
        <rFont val="TH SarabunPSK"/>
        <family val="2"/>
      </rPr>
      <t xml:space="preserve">สาขางานยานยนต์ </t>
    </r>
    <r>
      <rPr>
        <b/>
        <sz val="18"/>
        <color rgb="FF0000FF"/>
        <rFont val="TH SarabunPSK"/>
        <family val="2"/>
      </rPr>
      <t xml:space="preserve"> ปวช. 65 A 1 - 4</t>
    </r>
  </si>
  <si>
    <r>
      <rPr>
        <b/>
        <u/>
        <sz val="18"/>
        <color rgb="FF0000FF"/>
        <rFont val="TH SarabunPSK"/>
        <family val="2"/>
      </rPr>
      <t xml:space="preserve">สาขางานยานยนต์ </t>
    </r>
    <r>
      <rPr>
        <b/>
        <sz val="18"/>
        <color rgb="FF0000FF"/>
        <rFont val="TH SarabunPSK"/>
        <family val="2"/>
      </rPr>
      <t xml:space="preserve"> ปวช. 65 A 5 - 8</t>
    </r>
  </si>
  <si>
    <r>
      <t>สาขางานยานยนต์</t>
    </r>
    <r>
      <rPr>
        <b/>
        <sz val="18"/>
        <color rgb="FF0000FF"/>
        <rFont val="TH SarabunPSK"/>
        <family val="2"/>
      </rPr>
      <t xml:space="preserve">  ช.65 A 5 - 8</t>
    </r>
  </si>
  <si>
    <t xml:space="preserve">  ช.1   A5-8   1-65</t>
  </si>
  <si>
    <t xml:space="preserve">  ช.1   A5-8   2-65</t>
  </si>
  <si>
    <t xml:space="preserve">  ช.2   A5-8   1-66</t>
  </si>
  <si>
    <t xml:space="preserve">  ช.2   A5-8     2-66</t>
  </si>
  <si>
    <t xml:space="preserve">  ช.3   A5-8   1-67</t>
  </si>
  <si>
    <t xml:space="preserve">  ช.3   A5-8   2-67</t>
  </si>
  <si>
    <t>ปวช. 1 A กลุ่ม 5-6                                           ภาคเรียนที่ 1   (1 /2565)</t>
  </si>
  <si>
    <t>ปวช. 1 A กลุ่ม 5-6                                                ภาคเรียนที่ 2   (2 /2565)</t>
  </si>
  <si>
    <t>ปวช. 2 A กลุ่ม 5-6                                           ภาคเรียนที่ 3   (1 /2566)</t>
  </si>
  <si>
    <t>ปวช. 2 A กลุ่ม 5-6                                                 ภาคเรียนที่ 4   (2 /2566)</t>
  </si>
  <si>
    <t>ปวช. 3 A กลุ่ม 5-6                                                   ภาคเรียนที่ 5   (1 /2567)</t>
  </si>
  <si>
    <t>ปวช. 3 A กลุ่ม 5-6                                                   ภาคเรียนที่ 6   (2 /2567)</t>
  </si>
  <si>
    <t>ปวช. 1 A กลุ่ม 7-8                                           ภาคเรียนที่ 1   (1 /2565)</t>
  </si>
  <si>
    <t>ปวช. 1 A กลุ่ม 7-8                                        ภาคเรียนที่ 2   (2 /2565)</t>
  </si>
  <si>
    <t>ปวช. 2 A กลุ่ม 7-8                                           ภาคเรียนที่ 3   (1 /2566)</t>
  </si>
  <si>
    <t>ปวช. 2 A กลุ่ม 7-8                                                 ภาคเรียนที่ 4   (2 /2566)</t>
  </si>
  <si>
    <t>ปวช. 3 A กลุ่ม 7-8                                                  ภาคเรียนที่ 5   (1 /2567)</t>
  </si>
  <si>
    <t>ปวช. 3 A กลุ่ม 7-8                                                ภาคเรียนที่ 6   (2 /2567)</t>
  </si>
  <si>
    <r>
      <rPr>
        <b/>
        <u/>
        <sz val="18"/>
        <color rgb="FF0000FF"/>
        <rFont val="TH SarabunPSK"/>
        <family val="2"/>
      </rPr>
      <t xml:space="preserve">สาขางานยานยนต์ </t>
    </r>
    <r>
      <rPr>
        <b/>
        <sz val="18"/>
        <color rgb="FF0000FF"/>
        <rFont val="TH SarabunPSK"/>
        <family val="2"/>
      </rPr>
      <t xml:space="preserve"> ปวช. 65 A 9 - 10 </t>
    </r>
  </si>
  <si>
    <r>
      <t>สาขางานยานยนต์</t>
    </r>
    <r>
      <rPr>
        <b/>
        <sz val="18"/>
        <color rgb="FF0000FF"/>
        <rFont val="TH SarabunPSK"/>
        <family val="2"/>
      </rPr>
      <t xml:space="preserve">  ช. 65 A 9 - 10 </t>
    </r>
  </si>
  <si>
    <t xml:space="preserve">  ช.1   A9-10   1-65</t>
  </si>
  <si>
    <t xml:space="preserve">  ช.1   A9-10    2-65</t>
  </si>
  <si>
    <t xml:space="preserve">  ช.2   A9-10    1-66</t>
  </si>
  <si>
    <t xml:space="preserve">  ช.2   A9-10      2-66</t>
  </si>
  <si>
    <t xml:space="preserve">  ช.3   A9-10   1-67</t>
  </si>
  <si>
    <t xml:space="preserve">  ช.3   A9-10    2-67</t>
  </si>
  <si>
    <t>ปวช. 1 A กลุ่ม  9 - 10                                                            ภาคเรียนที่ 1   (1 /2565)</t>
  </si>
  <si>
    <t>ปวช. 1 A กลุ่ม  9 - 10                                                           ภาคเรียนที่ 2   (2 /2565)</t>
  </si>
  <si>
    <t>ปวช. 2 A กลุ่ม  9 - 10                                                            ภาคเรียนที่ 3   (1 /2566)</t>
  </si>
  <si>
    <t>ปวช. 2 A กลุ่ม  9 - 10                                                    ภาคเรียนที่ 4   (2 /2566)</t>
  </si>
  <si>
    <t>ปวช. 3 A กลุ่ม  9 - 10                                          ภาคเรียนที่ 5   (1 /2567)</t>
  </si>
  <si>
    <t>ปวช. 3 A กลุ่ม  9 - 10                                            ภาคเรียนที่ 6   (2 /2567)</t>
  </si>
  <si>
    <t xml:space="preserve">3. หมวดวิชาเลือกเสรี  ( 7 หน่วยกิต ) </t>
  </si>
  <si>
    <t xml:space="preserve">3. หมวดวิชาเลือกเสรี            </t>
  </si>
  <si>
    <t xml:space="preserve">     2.1  กลุ่มทักษะวิชาชีพพื้นฐาน ( 4 หน่วยกิต ) </t>
  </si>
  <si>
    <t xml:space="preserve">     2.1  กลุ่มทักษะวิชาชีพพื้นฐาน  ( 11 หน่วยกิต )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</si>
</sst>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8" x14ac:knownFonts="1">
    <font>
      <sz val="11"/>
      <color theme="1"/>
      <name val="Tahoma"/>
      <family val="2"/>
      <charset val="222"/>
      <scheme val="minor"/>
    </font>
    <font>
      <b/>
      <sz val="36"/>
      <color theme="1"/>
      <name val="TH SarabunPSK"/>
      <family val="2"/>
    </font>
    <font>
      <b/>
      <sz val="16"/>
      <color theme="1"/>
      <name val="TH SarabunPSK"/>
      <family val="2"/>
    </font>
    <font>
      <b/>
      <sz val="16"/>
      <color rgb="FF0000FF"/>
      <name val="TH SarabunPSK"/>
      <family val="2"/>
    </font>
    <font>
      <b/>
      <sz val="22"/>
      <color theme="1"/>
      <name val="TH SarabunPSK"/>
      <family val="2"/>
    </font>
    <font>
      <b/>
      <sz val="22"/>
      <color rgb="FF0000FF"/>
      <name val="TH SarabunPSK"/>
      <family val="2"/>
    </font>
    <font>
      <sz val="18"/>
      <color theme="1"/>
      <name val="TH SarabunPSK"/>
      <family val="2"/>
    </font>
    <font>
      <b/>
      <sz val="20"/>
      <color theme="1"/>
      <name val="TH SarabunPSK"/>
      <family val="2"/>
    </font>
    <font>
      <b/>
      <sz val="20"/>
      <color rgb="FF0000FF"/>
      <name val="TH SarabunPSK"/>
      <family val="2"/>
    </font>
    <font>
      <sz val="16"/>
      <color theme="1"/>
      <name val="TH SarabunPSK"/>
      <family val="2"/>
    </font>
    <font>
      <b/>
      <u/>
      <sz val="16"/>
      <color theme="1"/>
      <name val="TH SarabunPSK"/>
      <family val="2"/>
    </font>
    <font>
      <b/>
      <sz val="18"/>
      <color theme="1"/>
      <name val="TH SarabunPSK"/>
      <family val="2"/>
    </font>
    <font>
      <b/>
      <sz val="14"/>
      <color theme="1"/>
      <name val="TH SarabunPSK"/>
      <family val="2"/>
    </font>
    <font>
      <b/>
      <sz val="18"/>
      <color rgb="FF0000FF"/>
      <name val="TH SarabunPSK"/>
      <family val="2"/>
    </font>
    <font>
      <b/>
      <sz val="16"/>
      <color rgb="FFFF0000"/>
      <name val="TH SarabunPSK"/>
      <family val="2"/>
    </font>
    <font>
      <sz val="16"/>
      <color rgb="FFFF0000"/>
      <name val="TH SarabunPSK"/>
      <family val="2"/>
    </font>
    <font>
      <b/>
      <sz val="16"/>
      <name val="TH SarabunPSK"/>
      <family val="2"/>
    </font>
    <font>
      <b/>
      <sz val="16"/>
      <color rgb="FFC00000"/>
      <name val="TH SarabunPSK"/>
      <family val="2"/>
    </font>
    <font>
      <sz val="11"/>
      <color theme="1"/>
      <name val="TH SarabunPSK"/>
      <family val="2"/>
    </font>
    <font>
      <sz val="16"/>
      <color indexed="8"/>
      <name val="TH SarabunPSK"/>
      <family val="2"/>
    </font>
    <font>
      <sz val="16"/>
      <color rgb="FF000000"/>
      <name val="TH SarabunPSK"/>
      <family val="2"/>
    </font>
    <font>
      <sz val="14"/>
      <color theme="1"/>
      <name val="TH SarabunPSK"/>
      <family val="2"/>
    </font>
    <font>
      <sz val="11"/>
      <color rgb="FFFF0000"/>
      <name val="TH SarabunPSK"/>
      <family val="2"/>
    </font>
    <font>
      <sz val="11"/>
      <color rgb="FF0000FF"/>
      <name val="TH SarabunPSK"/>
      <family val="2"/>
    </font>
    <font>
      <sz val="10"/>
      <color rgb="FF000000"/>
      <name val="TH SarabunPSK"/>
      <family val="2"/>
    </font>
    <font>
      <sz val="12"/>
      <color rgb="FF000000"/>
      <name val="TH SarabunPSK"/>
      <family val="2"/>
    </font>
    <font>
      <sz val="11"/>
      <color rgb="FFFFFF00"/>
      <name val="TH SarabunPSK"/>
      <family val="2"/>
    </font>
    <font>
      <b/>
      <sz val="12"/>
      <color rgb="FF0000FF"/>
      <name val="TH SarabunPSK"/>
      <family val="2"/>
    </font>
    <font>
      <sz val="11"/>
      <color rgb="FF000000"/>
      <name val="Calibri"/>
      <family val="2"/>
      <charset val="204"/>
    </font>
    <font>
      <sz val="16"/>
      <name val="TH SarabunPSK"/>
      <family val="2"/>
    </font>
    <font>
      <b/>
      <sz val="26"/>
      <color theme="1"/>
      <name val="TH SarabunPSK"/>
      <family val="2"/>
    </font>
    <font>
      <sz val="16"/>
      <color theme="2" tint="-0.499984740745262"/>
      <name val="TH SarabunPSK"/>
      <family val="2"/>
    </font>
    <font>
      <b/>
      <sz val="18"/>
      <name val="TH SarabunPSK"/>
      <family val="2"/>
    </font>
    <font>
      <b/>
      <sz val="14"/>
      <name val="TH SarabunPSK"/>
      <family val="2"/>
    </font>
    <font>
      <b/>
      <u/>
      <sz val="18"/>
      <color rgb="FF0000FF"/>
      <name val="TH SarabunPSK"/>
      <family val="2"/>
    </font>
    <font>
      <b/>
      <sz val="24"/>
      <color rgb="FF0000FF"/>
      <name val="TH SarabunPSK"/>
      <family val="2"/>
    </font>
    <font>
      <b/>
      <sz val="22"/>
      <name val="TH SarabunPSK"/>
      <family val="2"/>
    </font>
    <font>
      <sz val="16"/>
      <color rgb="FF0000FF"/>
      <name val="TH SarabunPSK"/>
      <family val="2"/>
    </font>
    <font>
      <sz val="14"/>
      <color rgb="FF0000FF"/>
      <name val="TH SarabunPSK"/>
      <family val="2"/>
    </font>
    <font>
      <b/>
      <sz val="16"/>
      <color theme="4" tint="0.79998168889431442"/>
      <name val="TH SarabunPSK"/>
      <family val="2"/>
    </font>
    <font>
      <sz val="16"/>
      <color theme="4" tint="0.79998168889431442"/>
      <name val="TH SarabunPSK"/>
      <family val="2"/>
    </font>
    <font>
      <b/>
      <sz val="16"/>
      <color rgb="FFFFFF00"/>
      <name val="TH SarabunPSK"/>
      <family val="2"/>
    </font>
    <font>
      <b/>
      <sz val="18"/>
      <color rgb="FFFF0000"/>
      <name val="TH SarabunPSK"/>
      <family val="2"/>
    </font>
    <font>
      <b/>
      <sz val="28"/>
      <color rgb="FF0000FF"/>
      <name val="TH SarabunPSK"/>
      <family val="2"/>
    </font>
    <font>
      <sz val="14"/>
      <name val="Cordia New"/>
      <family val="2"/>
    </font>
    <font>
      <sz val="14"/>
      <name val="TH SarabunPSK"/>
      <family val="2"/>
    </font>
    <font>
      <b/>
      <sz val="16"/>
      <color theme="5" tint="-0.249977111117893"/>
      <name val="TH SarabunPSK"/>
      <family val="2"/>
    </font>
    <font>
      <b/>
      <sz val="16"/>
      <color theme="5" tint="-0.499984740745262"/>
      <name val="TH SarabunPSK"/>
      <family val="2"/>
    </font>
    <font>
      <sz val="20"/>
      <color theme="5" tint="-0.499984740745262"/>
      <name val="TH SarabunPSK"/>
      <family val="2"/>
    </font>
    <font>
      <sz val="10"/>
      <color rgb="FF0000FF"/>
      <name val="AngsanaUPC"/>
      <family val="1"/>
    </font>
    <font>
      <sz val="11"/>
      <color rgb="FFFF0000"/>
      <name val="Tahoma"/>
      <family val="2"/>
      <charset val="222"/>
      <scheme val="minor"/>
    </font>
    <font>
      <b/>
      <sz val="48"/>
      <name val="TH SarabunPSK"/>
      <family val="2"/>
    </font>
    <font>
      <sz val="11"/>
      <name val="TH SarabunPSK"/>
      <family val="2"/>
    </font>
    <font>
      <b/>
      <sz val="36"/>
      <name val="TH SarabunPSK"/>
      <family val="2"/>
    </font>
    <font>
      <b/>
      <sz val="28"/>
      <name val="TH SarabunPSK"/>
      <family val="2"/>
    </font>
    <font>
      <sz val="16"/>
      <color theme="1"/>
      <name val="AngsanaUPC"/>
      <family val="1"/>
    </font>
    <font>
      <sz val="16"/>
      <color theme="5" tint="-0.499984740745262"/>
      <name val="TH SarabunPSK"/>
      <family val="2"/>
    </font>
    <font>
      <sz val="14"/>
      <color indexed="8"/>
      <name val="TH SarabunPSK"/>
      <family val="2"/>
    </font>
  </fonts>
  <fills count="15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rgb="FFD9D9D9"/>
      </patternFill>
    </fill>
    <fill>
      <patternFill patternType="solid">
        <fgColor theme="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79998168889431442"/>
        <bgColor indexed="64"/>
      </patternFill>
    </fill>
  </fills>
  <borders count="35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/>
      <top style="double">
        <color auto="1"/>
      </top>
      <bottom style="double">
        <color auto="1"/>
      </bottom>
      <diagonal/>
    </border>
    <border>
      <left/>
      <right/>
      <top style="double">
        <color auto="1"/>
      </top>
      <bottom style="double">
        <color auto="1"/>
      </bottom>
      <diagonal/>
    </border>
    <border>
      <left/>
      <right style="thin">
        <color auto="1"/>
      </right>
      <top style="double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double">
        <color auto="1"/>
      </left>
      <right style="double">
        <color auto="1"/>
      </right>
      <top style="double">
        <color auto="1"/>
      </top>
      <bottom style="double">
        <color auto="1"/>
      </bottom>
      <diagonal/>
    </border>
    <border>
      <left style="double">
        <color auto="1"/>
      </left>
      <right style="double">
        <color auto="1"/>
      </right>
      <top style="hair">
        <color auto="1"/>
      </top>
      <bottom style="double">
        <color auto="1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/>
      <right/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/>
      <right style="thin">
        <color indexed="64"/>
      </right>
      <top/>
      <bottom/>
      <diagonal/>
    </border>
    <border>
      <left style="double">
        <color auto="1"/>
      </left>
      <right style="double">
        <color auto="1"/>
      </right>
      <top/>
      <bottom style="double">
        <color auto="1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hair">
        <color auto="1"/>
      </top>
      <bottom/>
      <diagonal/>
    </border>
    <border>
      <left style="thin">
        <color indexed="64"/>
      </left>
      <right style="thin">
        <color indexed="64"/>
      </right>
      <top/>
      <bottom style="hair">
        <color auto="1"/>
      </bottom>
      <diagonal/>
    </border>
  </borders>
  <cellStyleXfs count="4">
    <xf numFmtId="0" fontId="0" fillId="0" borderId="0"/>
    <xf numFmtId="0" fontId="28" fillId="0" borderId="0"/>
    <xf numFmtId="0" fontId="44" fillId="0" borderId="0"/>
    <xf numFmtId="0" fontId="28" fillId="0" borderId="0"/>
  </cellStyleXfs>
  <cellXfs count="324">
    <xf numFmtId="0" fontId="0" fillId="0" borderId="0" xfId="0"/>
    <xf numFmtId="0" fontId="2" fillId="0" borderId="0" xfId="0" applyFont="1"/>
    <xf numFmtId="0" fontId="2" fillId="0" borderId="0" xfId="0" applyFont="1" applyAlignment="1">
      <alignment vertical="top"/>
    </xf>
    <xf numFmtId="0" fontId="9" fillId="0" borderId="0" xfId="0" applyFont="1" applyAlignment="1">
      <alignment horizontal="center"/>
    </xf>
    <xf numFmtId="0" fontId="10" fillId="0" borderId="0" xfId="0" applyFont="1" applyAlignment="1">
      <alignment horizontal="left"/>
    </xf>
    <xf numFmtId="0" fontId="2" fillId="0" borderId="0" xfId="0" applyFont="1" applyAlignment="1">
      <alignment horizontal="center"/>
    </xf>
    <xf numFmtId="0" fontId="9" fillId="0" borderId="0" xfId="0" applyFont="1"/>
    <xf numFmtId="0" fontId="2" fillId="0" borderId="0" xfId="0" applyFont="1" applyAlignment="1">
      <alignment vertical="center"/>
    </xf>
    <xf numFmtId="0" fontId="9" fillId="0" borderId="0" xfId="0" applyFont="1" applyAlignment="1">
      <alignment horizontal="left"/>
    </xf>
    <xf numFmtId="0" fontId="9" fillId="0" borderId="0" xfId="0" applyFont="1" applyAlignment="1">
      <alignment vertical="center"/>
    </xf>
    <xf numFmtId="0" fontId="0" fillId="4" borderId="0" xfId="0" applyFill="1"/>
    <xf numFmtId="0" fontId="2" fillId="4" borderId="0" xfId="0" applyFont="1" applyFill="1" applyAlignment="1">
      <alignment horizontal="left" vertical="center"/>
    </xf>
    <xf numFmtId="49" fontId="9" fillId="0" borderId="7" xfId="0" applyNumberFormat="1" applyFont="1" applyBorder="1" applyAlignment="1">
      <alignment horizontal="right" vertical="center"/>
    </xf>
    <xf numFmtId="0" fontId="9" fillId="0" borderId="8" xfId="0" applyFont="1" applyBorder="1" applyAlignment="1">
      <alignment vertical="center"/>
    </xf>
    <xf numFmtId="0" fontId="9" fillId="0" borderId="9" xfId="0" applyFont="1" applyBorder="1" applyAlignment="1">
      <alignment vertical="center"/>
    </xf>
    <xf numFmtId="0" fontId="9" fillId="0" borderId="8" xfId="0" applyFont="1" applyBorder="1"/>
    <xf numFmtId="0" fontId="9" fillId="2" borderId="6" xfId="0" applyFont="1" applyFill="1" applyBorder="1" applyAlignment="1">
      <alignment horizontal="center"/>
    </xf>
    <xf numFmtId="0" fontId="16" fillId="6" borderId="6" xfId="0" applyFont="1" applyFill="1" applyBorder="1" applyAlignment="1">
      <alignment horizontal="center"/>
    </xf>
    <xf numFmtId="0" fontId="9" fillId="2" borderId="8" xfId="0" applyFont="1" applyFill="1" applyBorder="1"/>
    <xf numFmtId="0" fontId="9" fillId="2" borderId="9" xfId="0" applyFont="1" applyFill="1" applyBorder="1"/>
    <xf numFmtId="0" fontId="14" fillId="2" borderId="6" xfId="0" applyFont="1" applyFill="1" applyBorder="1" applyAlignment="1">
      <alignment horizontal="center"/>
    </xf>
    <xf numFmtId="0" fontId="2" fillId="2" borderId="11" xfId="0" applyFont="1" applyFill="1" applyBorder="1" applyAlignment="1">
      <alignment horizontal="center" vertical="center"/>
    </xf>
    <xf numFmtId="0" fontId="14" fillId="2" borderId="12" xfId="0" applyFont="1" applyFill="1" applyBorder="1" applyAlignment="1">
      <alignment horizontal="center" vertical="center"/>
    </xf>
    <xf numFmtId="0" fontId="17" fillId="2" borderId="13" xfId="0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18" fillId="0" borderId="0" xfId="0" applyFont="1" applyAlignment="1">
      <alignment vertical="center"/>
    </xf>
    <xf numFmtId="0" fontId="18" fillId="0" borderId="0" xfId="0" applyFont="1"/>
    <xf numFmtId="0" fontId="18" fillId="0" borderId="14" xfId="0" applyFont="1" applyBorder="1" applyAlignment="1">
      <alignment vertical="top" wrapText="1"/>
    </xf>
    <xf numFmtId="0" fontId="9" fillId="0" borderId="14" xfId="0" applyFont="1" applyBorder="1" applyAlignment="1">
      <alignment horizontal="center" vertical="top" wrapText="1"/>
    </xf>
    <xf numFmtId="0" fontId="9" fillId="0" borderId="14" xfId="0" applyFont="1" applyBorder="1" applyAlignment="1">
      <alignment horizontal="center" vertical="center" wrapText="1"/>
    </xf>
    <xf numFmtId="0" fontId="9" fillId="0" borderId="15" xfId="0" applyFont="1" applyBorder="1" applyAlignment="1">
      <alignment horizontal="center" vertical="top" wrapText="1"/>
    </xf>
    <xf numFmtId="0" fontId="9" fillId="0" borderId="5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0" fontId="9" fillId="0" borderId="5" xfId="0" applyFont="1" applyBorder="1" applyAlignment="1">
      <alignment horizontal="center" vertical="center"/>
    </xf>
    <xf numFmtId="0" fontId="20" fillId="0" borderId="0" xfId="0" applyFont="1"/>
    <xf numFmtId="0" fontId="9" fillId="0" borderId="0" xfId="0" applyFont="1" applyAlignment="1">
      <alignment wrapText="1"/>
    </xf>
    <xf numFmtId="0" fontId="1" fillId="0" borderId="0" xfId="0" applyFont="1"/>
    <xf numFmtId="0" fontId="18" fillId="0" borderId="0" xfId="0" applyFont="1" applyAlignment="1">
      <alignment horizontal="center"/>
    </xf>
    <xf numFmtId="0" fontId="22" fillId="0" borderId="0" xfId="0" applyFont="1" applyAlignment="1">
      <alignment horizontal="left"/>
    </xf>
    <xf numFmtId="0" fontId="23" fillId="0" borderId="0" xfId="0" applyFont="1"/>
    <xf numFmtId="0" fontId="24" fillId="3" borderId="1" xfId="0" applyFont="1" applyFill="1" applyBorder="1" applyAlignment="1">
      <alignment horizontal="center" vertical="center" wrapText="1"/>
    </xf>
    <xf numFmtId="0" fontId="25" fillId="3" borderId="1" xfId="0" applyFont="1" applyFill="1" applyBorder="1" applyAlignment="1">
      <alignment horizontal="center" vertical="center" wrapText="1"/>
    </xf>
    <xf numFmtId="0" fontId="25" fillId="0" borderId="1" xfId="0" applyFont="1" applyBorder="1" applyAlignment="1">
      <alignment horizontal="center" vertical="center" wrapText="1"/>
    </xf>
    <xf numFmtId="0" fontId="18" fillId="0" borderId="0" xfId="0" applyFont="1" applyAlignment="1">
      <alignment horizontal="left"/>
    </xf>
    <xf numFmtId="0" fontId="26" fillId="0" borderId="0" xfId="0" applyFont="1"/>
    <xf numFmtId="0" fontId="27" fillId="0" borderId="0" xfId="0" applyFont="1"/>
    <xf numFmtId="0" fontId="25" fillId="0" borderId="0" xfId="0" applyFont="1" applyAlignment="1">
      <alignment horizontal="center" vertical="center" wrapText="1"/>
    </xf>
    <xf numFmtId="0" fontId="11" fillId="0" borderId="0" xfId="0" applyFont="1" applyAlignment="1">
      <alignment horizontal="left" vertical="center"/>
    </xf>
    <xf numFmtId="0" fontId="9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18" fillId="0" borderId="18" xfId="0" applyFont="1" applyBorder="1" applyAlignment="1">
      <alignment vertical="top" wrapText="1"/>
    </xf>
    <xf numFmtId="0" fontId="9" fillId="0" borderId="18" xfId="0" applyFont="1" applyBorder="1" applyAlignment="1">
      <alignment horizontal="center" vertical="top" wrapText="1"/>
    </xf>
    <xf numFmtId="0" fontId="16" fillId="2" borderId="6" xfId="0" applyFont="1" applyFill="1" applyBorder="1" applyAlignment="1">
      <alignment horizontal="center"/>
    </xf>
    <xf numFmtId="0" fontId="29" fillId="0" borderId="0" xfId="0" applyFont="1" applyAlignment="1">
      <alignment vertical="center"/>
    </xf>
    <xf numFmtId="0" fontId="11" fillId="9" borderId="21" xfId="0" applyFont="1" applyFill="1" applyBorder="1" applyAlignment="1">
      <alignment horizontal="center" vertical="center"/>
    </xf>
    <xf numFmtId="0" fontId="11" fillId="0" borderId="0" xfId="0" applyFont="1" applyAlignment="1">
      <alignment vertical="center"/>
    </xf>
    <xf numFmtId="0" fontId="13" fillId="0" borderId="0" xfId="0" applyFont="1" applyAlignment="1">
      <alignment horizontal="center" vertical="center"/>
    </xf>
    <xf numFmtId="0" fontId="2" fillId="6" borderId="5" xfId="0" applyFont="1" applyFill="1" applyBorder="1" applyAlignment="1">
      <alignment horizontal="center" vertical="center"/>
    </xf>
    <xf numFmtId="0" fontId="37" fillId="2" borderId="6" xfId="0" applyFont="1" applyFill="1" applyBorder="1" applyAlignment="1">
      <alignment horizontal="center"/>
    </xf>
    <xf numFmtId="0" fontId="37" fillId="5" borderId="6" xfId="0" applyFont="1" applyFill="1" applyBorder="1" applyAlignment="1">
      <alignment horizontal="center"/>
    </xf>
    <xf numFmtId="0" fontId="2" fillId="10" borderId="7" xfId="0" applyFont="1" applyFill="1" applyBorder="1"/>
    <xf numFmtId="0" fontId="9" fillId="10" borderId="8" xfId="0" applyFont="1" applyFill="1" applyBorder="1"/>
    <xf numFmtId="0" fontId="37" fillId="10" borderId="8" xfId="0" applyFont="1" applyFill="1" applyBorder="1" applyAlignment="1">
      <alignment horizontal="center"/>
    </xf>
    <xf numFmtId="0" fontId="11" fillId="10" borderId="21" xfId="0" applyFont="1" applyFill="1" applyBorder="1" applyAlignment="1">
      <alignment horizontal="center" vertical="center"/>
    </xf>
    <xf numFmtId="0" fontId="32" fillId="7" borderId="21" xfId="0" applyFont="1" applyFill="1" applyBorder="1" applyAlignment="1">
      <alignment horizontal="center"/>
    </xf>
    <xf numFmtId="0" fontId="12" fillId="0" borderId="7" xfId="0" applyFont="1" applyBorder="1" applyAlignment="1">
      <alignment vertical="center"/>
    </xf>
    <xf numFmtId="0" fontId="38" fillId="2" borderId="6" xfId="0" applyFont="1" applyFill="1" applyBorder="1" applyAlignment="1">
      <alignment horizontal="center" vertical="center"/>
    </xf>
    <xf numFmtId="0" fontId="38" fillId="5" borderId="6" xfId="0" applyFont="1" applyFill="1" applyBorder="1" applyAlignment="1">
      <alignment horizontal="center" vertical="center"/>
    </xf>
    <xf numFmtId="0" fontId="33" fillId="6" borderId="6" xfId="0" applyFont="1" applyFill="1" applyBorder="1" applyAlignment="1">
      <alignment horizontal="center" vertical="center"/>
    </xf>
    <xf numFmtId="0" fontId="21" fillId="0" borderId="0" xfId="0" applyFont="1" applyAlignment="1">
      <alignment vertical="center"/>
    </xf>
    <xf numFmtId="0" fontId="39" fillId="12" borderId="7" xfId="0" applyFont="1" applyFill="1" applyBorder="1"/>
    <xf numFmtId="0" fontId="40" fillId="12" borderId="8" xfId="0" applyFont="1" applyFill="1" applyBorder="1" applyAlignment="1">
      <alignment horizontal="center" vertical="center" wrapText="1"/>
    </xf>
    <xf numFmtId="0" fontId="40" fillId="12" borderId="8" xfId="0" applyFont="1" applyFill="1" applyBorder="1" applyAlignment="1">
      <alignment vertical="center" wrapText="1"/>
    </xf>
    <xf numFmtId="0" fontId="40" fillId="12" borderId="8" xfId="0" applyFont="1" applyFill="1" applyBorder="1" applyAlignment="1">
      <alignment horizontal="center"/>
    </xf>
    <xf numFmtId="0" fontId="11" fillId="8" borderId="21" xfId="0" applyFont="1" applyFill="1" applyBorder="1" applyAlignment="1">
      <alignment horizontal="center" vertical="center"/>
    </xf>
    <xf numFmtId="0" fontId="41" fillId="0" borderId="0" xfId="0" applyFont="1" applyAlignment="1">
      <alignment vertical="top"/>
    </xf>
    <xf numFmtId="0" fontId="42" fillId="0" borderId="0" xfId="0" applyFont="1" applyAlignment="1">
      <alignment horizontal="center" vertical="center"/>
    </xf>
    <xf numFmtId="0" fontId="42" fillId="0" borderId="0" xfId="0" applyFont="1" applyAlignment="1">
      <alignment vertical="center"/>
    </xf>
    <xf numFmtId="0" fontId="37" fillId="2" borderId="6" xfId="0" applyFont="1" applyFill="1" applyBorder="1" applyAlignment="1">
      <alignment horizontal="center" vertical="center"/>
    </xf>
    <xf numFmtId="0" fontId="37" fillId="5" borderId="6" xfId="0" applyFont="1" applyFill="1" applyBorder="1" applyAlignment="1">
      <alignment horizontal="center" vertical="center"/>
    </xf>
    <xf numFmtId="49" fontId="2" fillId="5" borderId="7" xfId="0" applyNumberFormat="1" applyFont="1" applyFill="1" applyBorder="1" applyAlignment="1">
      <alignment horizontal="left"/>
    </xf>
    <xf numFmtId="0" fontId="2" fillId="2" borderId="8" xfId="0" applyFont="1" applyFill="1" applyBorder="1"/>
    <xf numFmtId="0" fontId="21" fillId="0" borderId="6" xfId="0" applyFont="1" applyBorder="1" applyAlignment="1">
      <alignment horizontal="center" vertical="center" wrapText="1"/>
    </xf>
    <xf numFmtId="0" fontId="21" fillId="0" borderId="6" xfId="0" applyFont="1" applyBorder="1" applyAlignment="1">
      <alignment vertical="center" wrapText="1"/>
    </xf>
    <xf numFmtId="0" fontId="16" fillId="6" borderId="6" xfId="0" applyFont="1" applyFill="1" applyBorder="1" applyAlignment="1">
      <alignment horizontal="center" vertical="center"/>
    </xf>
    <xf numFmtId="0" fontId="9" fillId="0" borderId="8" xfId="0" applyFont="1" applyBorder="1" applyAlignment="1">
      <alignment horizontal="center" vertical="center" wrapText="1"/>
    </xf>
    <xf numFmtId="0" fontId="9" fillId="0" borderId="8" xfId="0" applyFont="1" applyBorder="1" applyAlignment="1">
      <alignment vertical="center" wrapText="1"/>
    </xf>
    <xf numFmtId="0" fontId="43" fillId="0" borderId="0" xfId="0" applyFont="1"/>
    <xf numFmtId="0" fontId="33" fillId="0" borderId="6" xfId="0" applyFont="1" applyBorder="1" applyAlignment="1">
      <alignment horizontal="center" vertical="center"/>
    </xf>
    <xf numFmtId="0" fontId="2" fillId="0" borderId="7" xfId="0" applyFont="1" applyBorder="1" applyAlignment="1">
      <alignment vertical="center"/>
    </xf>
    <xf numFmtId="0" fontId="9" fillId="0" borderId="8" xfId="0" applyFont="1" applyBorder="1" applyAlignment="1">
      <alignment horizontal="left" vertical="center"/>
    </xf>
    <xf numFmtId="49" fontId="2" fillId="11" borderId="23" xfId="0" applyNumberFormat="1" applyFont="1" applyFill="1" applyBorder="1" applyAlignment="1">
      <alignment horizontal="left"/>
    </xf>
    <xf numFmtId="0" fontId="2" fillId="11" borderId="24" xfId="0" applyFont="1" applyFill="1" applyBorder="1"/>
    <xf numFmtId="0" fontId="9" fillId="11" borderId="24" xfId="0" applyFont="1" applyFill="1" applyBorder="1"/>
    <xf numFmtId="0" fontId="15" fillId="2" borderId="24" xfId="0" applyFont="1" applyFill="1" applyBorder="1" applyAlignment="1">
      <alignment horizontal="center"/>
    </xf>
    <xf numFmtId="0" fontId="15" fillId="2" borderId="25" xfId="0" applyFont="1" applyFill="1" applyBorder="1" applyAlignment="1">
      <alignment horizontal="center"/>
    </xf>
    <xf numFmtId="0" fontId="37" fillId="2" borderId="19" xfId="0" applyFont="1" applyFill="1" applyBorder="1" applyAlignment="1">
      <alignment horizontal="center"/>
    </xf>
    <xf numFmtId="0" fontId="37" fillId="5" borderId="19" xfId="0" applyFont="1" applyFill="1" applyBorder="1" applyAlignment="1">
      <alignment horizontal="center"/>
    </xf>
    <xf numFmtId="0" fontId="14" fillId="2" borderId="19" xfId="0" applyFont="1" applyFill="1" applyBorder="1" applyAlignment="1">
      <alignment horizontal="center"/>
    </xf>
    <xf numFmtId="0" fontId="2" fillId="7" borderId="7" xfId="0" applyFont="1" applyFill="1" applyBorder="1"/>
    <xf numFmtId="0" fontId="9" fillId="7" borderId="8" xfId="0" applyFont="1" applyFill="1" applyBorder="1" applyAlignment="1">
      <alignment horizontal="center" vertical="center" wrapText="1"/>
    </xf>
    <xf numFmtId="0" fontId="9" fillId="7" borderId="8" xfId="0" applyFont="1" applyFill="1" applyBorder="1" applyAlignment="1">
      <alignment vertical="center" wrapText="1"/>
    </xf>
    <xf numFmtId="0" fontId="9" fillId="7" borderId="9" xfId="0" applyFont="1" applyFill="1" applyBorder="1" applyAlignment="1">
      <alignment horizontal="center" vertical="center" wrapText="1"/>
    </xf>
    <xf numFmtId="0" fontId="37" fillId="7" borderId="6" xfId="0" applyFont="1" applyFill="1" applyBorder="1" applyAlignment="1">
      <alignment horizontal="center"/>
    </xf>
    <xf numFmtId="0" fontId="9" fillId="7" borderId="8" xfId="0" applyFont="1" applyFill="1" applyBorder="1"/>
    <xf numFmtId="49" fontId="2" fillId="11" borderId="7" xfId="0" applyNumberFormat="1" applyFont="1" applyFill="1" applyBorder="1" applyAlignment="1">
      <alignment horizontal="left" vertical="center"/>
    </xf>
    <xf numFmtId="0" fontId="2" fillId="11" borderId="8" xfId="0" applyFont="1" applyFill="1" applyBorder="1" applyAlignment="1">
      <alignment vertical="center"/>
    </xf>
    <xf numFmtId="0" fontId="9" fillId="11" borderId="8" xfId="0" applyFont="1" applyFill="1" applyBorder="1" applyAlignment="1">
      <alignment vertical="center"/>
    </xf>
    <xf numFmtId="0" fontId="15" fillId="2" borderId="8" xfId="0" applyFont="1" applyFill="1" applyBorder="1" applyAlignment="1">
      <alignment horizontal="center" vertical="center"/>
    </xf>
    <xf numFmtId="0" fontId="15" fillId="2" borderId="9" xfId="0" applyFont="1" applyFill="1" applyBorder="1" applyAlignment="1">
      <alignment horizontal="center" vertical="center"/>
    </xf>
    <xf numFmtId="0" fontId="3" fillId="2" borderId="6" xfId="0" applyFont="1" applyFill="1" applyBorder="1" applyAlignment="1">
      <alignment horizontal="center" vertical="center"/>
    </xf>
    <xf numFmtId="0" fontId="3" fillId="5" borderId="6" xfId="0" applyFont="1" applyFill="1" applyBorder="1" applyAlignment="1">
      <alignment horizontal="center" vertical="center"/>
    </xf>
    <xf numFmtId="0" fontId="14" fillId="2" borderId="6" xfId="0" applyFont="1" applyFill="1" applyBorder="1" applyAlignment="1">
      <alignment horizontal="center" vertical="center"/>
    </xf>
    <xf numFmtId="49" fontId="2" fillId="11" borderId="7" xfId="0" applyNumberFormat="1" applyFont="1" applyFill="1" applyBorder="1" applyAlignment="1">
      <alignment horizontal="left"/>
    </xf>
    <xf numFmtId="0" fontId="2" fillId="11" borderId="8" xfId="0" applyFont="1" applyFill="1" applyBorder="1"/>
    <xf numFmtId="0" fontId="9" fillId="11" borderId="8" xfId="0" applyFont="1" applyFill="1" applyBorder="1"/>
    <xf numFmtId="0" fontId="29" fillId="0" borderId="14" xfId="2" applyFont="1" applyBorder="1" applyAlignment="1" applyProtection="1">
      <alignment horizontal="center" vertical="top" wrapText="1"/>
      <protection locked="0"/>
    </xf>
    <xf numFmtId="0" fontId="29" fillId="0" borderId="26" xfId="2" applyFont="1" applyBorder="1" applyAlignment="1" applyProtection="1">
      <alignment horizontal="center" vertical="top" wrapText="1"/>
      <protection locked="0"/>
    </xf>
    <xf numFmtId="0" fontId="2" fillId="13" borderId="8" xfId="0" applyFont="1" applyFill="1" applyBorder="1" applyAlignment="1">
      <alignment vertical="center"/>
    </xf>
    <xf numFmtId="0" fontId="9" fillId="13" borderId="8" xfId="0" applyFont="1" applyFill="1" applyBorder="1" applyAlignment="1">
      <alignment vertical="center"/>
    </xf>
    <xf numFmtId="0" fontId="33" fillId="13" borderId="22" xfId="0" applyFont="1" applyFill="1" applyBorder="1" applyAlignment="1">
      <alignment horizontal="center" vertical="center"/>
    </xf>
    <xf numFmtId="0" fontId="16" fillId="13" borderId="22" xfId="0" applyFont="1" applyFill="1" applyBorder="1" applyAlignment="1">
      <alignment horizontal="center" vertical="center"/>
    </xf>
    <xf numFmtId="0" fontId="29" fillId="0" borderId="6" xfId="0" applyFont="1" applyBorder="1" applyAlignment="1" applyProtection="1">
      <alignment horizontal="center" vertical="top" wrapText="1"/>
      <protection locked="0"/>
    </xf>
    <xf numFmtId="0" fontId="29" fillId="0" borderId="9" xfId="0" applyFont="1" applyBorder="1" applyAlignment="1" applyProtection="1">
      <alignment vertical="top" wrapText="1"/>
      <protection locked="0"/>
    </xf>
    <xf numFmtId="0" fontId="29" fillId="0" borderId="9" xfId="0" applyFont="1" applyBorder="1" applyAlignment="1" applyProtection="1">
      <alignment horizontal="center" vertical="top" wrapText="1"/>
      <protection locked="0"/>
    </xf>
    <xf numFmtId="0" fontId="34" fillId="0" borderId="0" xfId="0" applyFont="1" applyAlignment="1">
      <alignment vertical="center"/>
    </xf>
    <xf numFmtId="0" fontId="45" fillId="0" borderId="6" xfId="0" applyFont="1" applyBorder="1" applyAlignment="1">
      <alignment horizontal="center" vertical="center" wrapText="1"/>
    </xf>
    <xf numFmtId="0" fontId="45" fillId="0" borderId="9" xfId="0" applyFont="1" applyBorder="1" applyAlignment="1">
      <alignment vertical="center" wrapText="1"/>
    </xf>
    <xf numFmtId="0" fontId="45" fillId="0" borderId="9" xfId="0" applyFont="1" applyBorder="1" applyAlignment="1">
      <alignment horizontal="center" vertical="center" wrapText="1"/>
    </xf>
    <xf numFmtId="0" fontId="45" fillId="0" borderId="6" xfId="0" applyFont="1" applyBorder="1" applyAlignment="1" applyProtection="1">
      <alignment horizontal="center" vertical="center" wrapText="1"/>
      <protection locked="0"/>
    </xf>
    <xf numFmtId="0" fontId="45" fillId="0" borderId="9" xfId="0" applyFont="1" applyBorder="1" applyAlignment="1" applyProtection="1">
      <alignment vertical="center" wrapText="1"/>
      <protection locked="0"/>
    </xf>
    <xf numFmtId="0" fontId="45" fillId="0" borderId="9" xfId="0" applyFont="1" applyBorder="1" applyAlignment="1" applyProtection="1">
      <alignment horizontal="center" vertical="center" wrapText="1"/>
      <protection locked="0"/>
    </xf>
    <xf numFmtId="0" fontId="29" fillId="0" borderId="6" xfId="2" applyFont="1" applyBorder="1" applyAlignment="1" applyProtection="1">
      <alignment horizontal="center" vertical="top" wrapText="1"/>
      <protection locked="0"/>
    </xf>
    <xf numFmtId="0" fontId="29" fillId="0" borderId="9" xfId="2" applyFont="1" applyBorder="1" applyAlignment="1" applyProtection="1">
      <alignment vertical="top" wrapText="1"/>
      <protection locked="0"/>
    </xf>
    <xf numFmtId="0" fontId="29" fillId="0" borderId="9" xfId="2" applyFont="1" applyBorder="1" applyAlignment="1" applyProtection="1">
      <alignment horizontal="center" vertical="top" wrapText="1"/>
      <protection locked="0"/>
    </xf>
    <xf numFmtId="0" fontId="2" fillId="0" borderId="5" xfId="0" applyFont="1" applyBorder="1" applyAlignment="1">
      <alignment horizontal="center" vertical="top" wrapText="1"/>
    </xf>
    <xf numFmtId="0" fontId="16" fillId="0" borderId="5" xfId="0" applyFont="1" applyBorder="1" applyAlignment="1">
      <alignment horizontal="center" vertical="center"/>
    </xf>
    <xf numFmtId="0" fontId="32" fillId="10" borderId="27" xfId="0" applyFont="1" applyFill="1" applyBorder="1" applyAlignment="1">
      <alignment horizontal="center"/>
    </xf>
    <xf numFmtId="0" fontId="32" fillId="13" borderId="20" xfId="0" applyFont="1" applyFill="1" applyBorder="1" applyAlignment="1">
      <alignment horizontal="center"/>
    </xf>
    <xf numFmtId="0" fontId="9" fillId="0" borderId="6" xfId="0" applyFont="1" applyBorder="1"/>
    <xf numFmtId="0" fontId="29" fillId="0" borderId="0" xfId="0" applyFont="1" applyAlignment="1">
      <alignment horizontal="left"/>
    </xf>
    <xf numFmtId="0" fontId="16" fillId="0" borderId="0" xfId="0" applyFont="1" applyAlignment="1">
      <alignment vertical="center"/>
    </xf>
    <xf numFmtId="0" fontId="21" fillId="0" borderId="14" xfId="0" applyFont="1" applyBorder="1" applyAlignment="1">
      <alignment horizontal="center"/>
    </xf>
    <xf numFmtId="0" fontId="49" fillId="2" borderId="5" xfId="0" applyFont="1" applyFill="1" applyBorder="1" applyAlignment="1">
      <alignment horizontal="center" vertical="center" wrapText="1"/>
    </xf>
    <xf numFmtId="0" fontId="14" fillId="0" borderId="0" xfId="0" applyFont="1" applyAlignment="1">
      <alignment horizontal="center" vertical="center"/>
    </xf>
    <xf numFmtId="0" fontId="15" fillId="0" borderId="0" xfId="0" applyFont="1" applyAlignment="1">
      <alignment vertical="center"/>
    </xf>
    <xf numFmtId="0" fontId="50" fillId="0" borderId="0" xfId="0" applyFont="1"/>
    <xf numFmtId="0" fontId="9" fillId="0" borderId="6" xfId="0" applyFont="1" applyBorder="1" applyAlignment="1">
      <alignment horizontal="center" vertical="center" wrapText="1"/>
    </xf>
    <xf numFmtId="0" fontId="9" fillId="0" borderId="6" xfId="0" applyFont="1" applyBorder="1" applyAlignment="1">
      <alignment vertical="center" wrapText="1"/>
    </xf>
    <xf numFmtId="0" fontId="9" fillId="0" borderId="6" xfId="0" applyFont="1" applyBorder="1" applyAlignment="1">
      <alignment horizontal="center"/>
    </xf>
    <xf numFmtId="0" fontId="14" fillId="10" borderId="6" xfId="0" applyFont="1" applyFill="1" applyBorder="1" applyAlignment="1">
      <alignment horizontal="center" vertical="center" wrapText="1"/>
    </xf>
    <xf numFmtId="0" fontId="15" fillId="0" borderId="14" xfId="0" applyFont="1" applyBorder="1" applyAlignment="1">
      <alignment horizontal="center"/>
    </xf>
    <xf numFmtId="0" fontId="49" fillId="13" borderId="5" xfId="0" applyFont="1" applyFill="1" applyBorder="1" applyAlignment="1">
      <alignment horizontal="center" vertical="center" wrapText="1"/>
    </xf>
    <xf numFmtId="0" fontId="37" fillId="13" borderId="19" xfId="0" applyFont="1" applyFill="1" applyBorder="1" applyAlignment="1">
      <alignment horizontal="center"/>
    </xf>
    <xf numFmtId="0" fontId="37" fillId="13" borderId="6" xfId="0" applyFont="1" applyFill="1" applyBorder="1" applyAlignment="1">
      <alignment horizontal="center"/>
    </xf>
    <xf numFmtId="0" fontId="37" fillId="13" borderId="6" xfId="0" applyFont="1" applyFill="1" applyBorder="1" applyAlignment="1">
      <alignment horizontal="center" vertical="center"/>
    </xf>
    <xf numFmtId="0" fontId="3" fillId="13" borderId="6" xfId="0" applyFont="1" applyFill="1" applyBorder="1" applyAlignment="1">
      <alignment horizontal="center" vertical="center"/>
    </xf>
    <xf numFmtId="0" fontId="38" fillId="13" borderId="6" xfId="0" applyFont="1" applyFill="1" applyBorder="1" applyAlignment="1">
      <alignment horizontal="center" vertical="center"/>
    </xf>
    <xf numFmtId="0" fontId="15" fillId="0" borderId="0" xfId="0" applyFont="1" applyAlignment="1">
      <alignment horizontal="center"/>
    </xf>
    <xf numFmtId="0" fontId="49" fillId="5" borderId="5" xfId="0" applyFont="1" applyFill="1" applyBorder="1" applyAlignment="1">
      <alignment horizontal="center" vertical="center" wrapText="1"/>
    </xf>
    <xf numFmtId="0" fontId="9" fillId="0" borderId="18" xfId="0" applyFont="1" applyBorder="1" applyAlignment="1">
      <alignment horizontal="center" vertical="center" wrapText="1"/>
    </xf>
    <xf numFmtId="0" fontId="15" fillId="0" borderId="14" xfId="0" applyFont="1" applyBorder="1" applyAlignment="1">
      <alignment horizontal="center" vertical="center" wrapText="1"/>
    </xf>
    <xf numFmtId="0" fontId="15" fillId="0" borderId="28" xfId="0" applyFont="1" applyBorder="1" applyAlignment="1">
      <alignment horizontal="center" vertical="top" wrapText="1"/>
    </xf>
    <xf numFmtId="0" fontId="32" fillId="0" borderId="0" xfId="0" applyFont="1" applyAlignment="1">
      <alignment horizontal="center" vertical="center"/>
    </xf>
    <xf numFmtId="0" fontId="52" fillId="0" borderId="0" xfId="0" applyFont="1"/>
    <xf numFmtId="0" fontId="52" fillId="0" borderId="0" xfId="0" applyFont="1" applyAlignment="1">
      <alignment horizontal="center"/>
    </xf>
    <xf numFmtId="0" fontId="53" fillId="0" borderId="0" xfId="0" applyFont="1"/>
    <xf numFmtId="0" fontId="54" fillId="0" borderId="0" xfId="0" applyFont="1"/>
    <xf numFmtId="0" fontId="18" fillId="0" borderId="14" xfId="0" applyFont="1" applyBorder="1" applyAlignment="1">
      <alignment vertical="center" wrapText="1"/>
    </xf>
    <xf numFmtId="0" fontId="18" fillId="0" borderId="14" xfId="0" applyFont="1" applyBorder="1" applyAlignment="1">
      <alignment horizontal="center" vertical="center" wrapText="1"/>
    </xf>
    <xf numFmtId="0" fontId="29" fillId="0" borderId="28" xfId="0" applyFont="1" applyBorder="1" applyAlignment="1">
      <alignment horizontal="center" vertical="top" wrapText="1"/>
    </xf>
    <xf numFmtId="0" fontId="29" fillId="0" borderId="14" xfId="0" applyFont="1" applyBorder="1" applyAlignment="1">
      <alignment horizontal="center"/>
    </xf>
    <xf numFmtId="0" fontId="29" fillId="0" borderId="14" xfId="2" applyFont="1" applyBorder="1" applyAlignment="1" applyProtection="1">
      <alignment horizontal="center" vertical="center" wrapText="1"/>
      <protection locked="0"/>
    </xf>
    <xf numFmtId="0" fontId="9" fillId="0" borderId="14" xfId="0" applyFont="1" applyBorder="1" applyAlignment="1">
      <alignment horizontal="center" vertical="center"/>
    </xf>
    <xf numFmtId="0" fontId="15" fillId="0" borderId="14" xfId="0" applyFont="1" applyBorder="1" applyAlignment="1">
      <alignment horizontal="center" vertical="center"/>
    </xf>
    <xf numFmtId="0" fontId="18" fillId="0" borderId="18" xfId="0" applyFont="1" applyBorder="1" applyAlignment="1">
      <alignment vertical="center" wrapText="1"/>
    </xf>
    <xf numFmtId="0" fontId="29" fillId="0" borderId="26" xfId="2" applyFont="1" applyBorder="1" applyAlignment="1" applyProtection="1">
      <alignment horizontal="center" vertical="center" wrapText="1"/>
      <protection locked="0"/>
    </xf>
    <xf numFmtId="0" fontId="21" fillId="0" borderId="14" xfId="0" applyFont="1" applyBorder="1" applyAlignment="1">
      <alignment horizontal="center" vertical="center"/>
    </xf>
    <xf numFmtId="0" fontId="9" fillId="0" borderId="15" xfId="0" applyFont="1" applyBorder="1" applyAlignment="1">
      <alignment horizontal="center" vertical="center" wrapText="1"/>
    </xf>
    <xf numFmtId="0" fontId="18" fillId="0" borderId="18" xfId="0" applyFont="1" applyBorder="1" applyAlignment="1">
      <alignment horizontal="center" vertical="center" wrapText="1"/>
    </xf>
    <xf numFmtId="0" fontId="29" fillId="0" borderId="14" xfId="0" applyFont="1" applyBorder="1" applyAlignment="1">
      <alignment horizontal="center" vertical="center" wrapText="1"/>
    </xf>
    <xf numFmtId="0" fontId="9" fillId="0" borderId="26" xfId="0" applyFont="1" applyBorder="1" applyAlignment="1">
      <alignment horizontal="center" vertical="center" wrapText="1"/>
    </xf>
    <xf numFmtId="0" fontId="9" fillId="0" borderId="26" xfId="0" applyFont="1" applyBorder="1" applyAlignment="1">
      <alignment horizontal="center" vertical="top" wrapText="1"/>
    </xf>
    <xf numFmtId="0" fontId="9" fillId="0" borderId="0" xfId="0" applyFont="1" applyAlignment="1">
      <alignment horizontal="left" vertical="center" wrapText="1"/>
    </xf>
    <xf numFmtId="0" fontId="9" fillId="0" borderId="0" xfId="0" applyFont="1" applyAlignment="1">
      <alignment horizontal="center" vertical="center" wrapText="1"/>
    </xf>
    <xf numFmtId="0" fontId="55" fillId="0" borderId="0" xfId="0" applyFont="1" applyAlignment="1">
      <alignment horizontal="center" vertical="top" wrapText="1"/>
    </xf>
    <xf numFmtId="0" fontId="19" fillId="0" borderId="0" xfId="0" applyFont="1" applyAlignment="1">
      <alignment vertical="center" wrapText="1"/>
    </xf>
    <xf numFmtId="0" fontId="49" fillId="14" borderId="5" xfId="0" applyFont="1" applyFill="1" applyBorder="1" applyAlignment="1">
      <alignment horizontal="center" vertical="center" wrapText="1"/>
    </xf>
    <xf numFmtId="0" fontId="37" fillId="14" borderId="19" xfId="0" applyFont="1" applyFill="1" applyBorder="1" applyAlignment="1">
      <alignment horizontal="center"/>
    </xf>
    <xf numFmtId="0" fontId="37" fillId="14" borderId="6" xfId="0" applyFont="1" applyFill="1" applyBorder="1" applyAlignment="1">
      <alignment horizontal="center"/>
    </xf>
    <xf numFmtId="0" fontId="37" fillId="14" borderId="6" xfId="0" applyFont="1" applyFill="1" applyBorder="1" applyAlignment="1">
      <alignment horizontal="center" vertical="center"/>
    </xf>
    <xf numFmtId="0" fontId="3" fillId="14" borderId="6" xfId="0" applyFont="1" applyFill="1" applyBorder="1" applyAlignment="1">
      <alignment horizontal="center" vertical="center"/>
    </xf>
    <xf numFmtId="0" fontId="38" fillId="14" borderId="6" xfId="0" applyFont="1" applyFill="1" applyBorder="1" applyAlignment="1">
      <alignment horizontal="center" vertical="center"/>
    </xf>
    <xf numFmtId="0" fontId="2" fillId="0" borderId="2" xfId="0" applyFont="1" applyBorder="1" applyAlignment="1">
      <alignment horizontal="center" vertical="top" wrapText="1"/>
    </xf>
    <xf numFmtId="0" fontId="2" fillId="0" borderId="2" xfId="0" applyFont="1" applyBorder="1" applyAlignment="1">
      <alignment horizontal="center" vertical="center" wrapText="1"/>
    </xf>
    <xf numFmtId="0" fontId="47" fillId="0" borderId="29" xfId="0" applyFont="1" applyBorder="1" applyAlignment="1">
      <alignment vertical="top" wrapText="1"/>
    </xf>
    <xf numFmtId="0" fontId="9" fillId="0" borderId="0" xfId="0" applyFont="1" applyAlignment="1">
      <alignment vertical="top" wrapText="1"/>
    </xf>
    <xf numFmtId="0" fontId="47" fillId="0" borderId="0" xfId="0" applyFont="1" applyAlignment="1">
      <alignment vertical="top" wrapText="1"/>
    </xf>
    <xf numFmtId="0" fontId="9" fillId="0" borderId="0" xfId="0" applyFont="1" applyAlignment="1">
      <alignment vertical="center" wrapText="1"/>
    </xf>
    <xf numFmtId="0" fontId="21" fillId="0" borderId="0" xfId="0" applyFont="1"/>
    <xf numFmtId="0" fontId="19" fillId="0" borderId="0" xfId="0" applyFont="1" applyAlignment="1">
      <alignment vertical="top" wrapText="1"/>
    </xf>
    <xf numFmtId="0" fontId="9" fillId="0" borderId="30" xfId="0" applyFont="1" applyBorder="1" applyAlignment="1">
      <alignment vertical="top" wrapText="1"/>
    </xf>
    <xf numFmtId="0" fontId="9" fillId="0" borderId="31" xfId="0" applyFont="1" applyBorder="1" applyAlignment="1">
      <alignment horizontal="center" vertical="top" wrapText="1"/>
    </xf>
    <xf numFmtId="0" fontId="9" fillId="0" borderId="32" xfId="0" applyFont="1" applyBorder="1" applyAlignment="1">
      <alignment horizontal="center" vertical="center"/>
    </xf>
    <xf numFmtId="0" fontId="9" fillId="0" borderId="28" xfId="0" applyFont="1" applyBorder="1" applyAlignment="1">
      <alignment horizontal="center" vertical="center" wrapText="1"/>
    </xf>
    <xf numFmtId="0" fontId="9" fillId="0" borderId="28" xfId="0" applyFont="1" applyBorder="1" applyAlignment="1">
      <alignment horizontal="center" vertical="top" wrapText="1"/>
    </xf>
    <xf numFmtId="0" fontId="9" fillId="0" borderId="0" xfId="0" applyFont="1" applyAlignment="1">
      <alignment horizontal="center" vertical="top" wrapText="1"/>
    </xf>
    <xf numFmtId="0" fontId="21" fillId="0" borderId="0" xfId="0" applyFont="1" applyAlignment="1">
      <alignment horizontal="center"/>
    </xf>
    <xf numFmtId="0" fontId="29" fillId="0" borderId="0" xfId="2" applyFont="1" applyAlignment="1" applyProtection="1">
      <alignment horizontal="center" vertical="top" wrapText="1"/>
      <protection locked="0"/>
    </xf>
    <xf numFmtId="0" fontId="18" fillId="0" borderId="28" xfId="0" applyFont="1" applyBorder="1" applyAlignment="1">
      <alignment vertical="top" wrapText="1"/>
    </xf>
    <xf numFmtId="0" fontId="9" fillId="0" borderId="16" xfId="0" applyFont="1" applyBorder="1" applyAlignment="1">
      <alignment horizontal="center" vertical="top" wrapText="1"/>
    </xf>
    <xf numFmtId="0" fontId="9" fillId="0" borderId="2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top" wrapText="1"/>
    </xf>
    <xf numFmtId="0" fontId="9" fillId="0" borderId="29" xfId="0" applyFont="1" applyBorder="1" applyAlignment="1">
      <alignment horizontal="center" vertical="top" wrapText="1"/>
    </xf>
    <xf numFmtId="0" fontId="18" fillId="0" borderId="0" xfId="0" applyFont="1" applyAlignment="1">
      <alignment vertical="top" wrapText="1"/>
    </xf>
    <xf numFmtId="0" fontId="9" fillId="0" borderId="30" xfId="0" applyFont="1" applyBorder="1" applyAlignment="1">
      <alignment horizontal="center" vertical="top" wrapText="1"/>
    </xf>
    <xf numFmtId="0" fontId="9" fillId="0" borderId="3" xfId="0" applyFont="1" applyBorder="1" applyAlignment="1">
      <alignment horizontal="center" vertical="center" wrapText="1"/>
    </xf>
    <xf numFmtId="0" fontId="47" fillId="0" borderId="29" xfId="0" applyFont="1" applyBorder="1" applyAlignment="1">
      <alignment vertical="center" wrapText="1"/>
    </xf>
    <xf numFmtId="0" fontId="47" fillId="0" borderId="0" xfId="0" applyFont="1" applyAlignment="1">
      <alignment vertical="center" wrapText="1"/>
    </xf>
    <xf numFmtId="0" fontId="2" fillId="0" borderId="0" xfId="0" applyFont="1" applyAlignment="1">
      <alignment vertical="center" wrapText="1"/>
    </xf>
    <xf numFmtId="0" fontId="9" fillId="0" borderId="30" xfId="0" applyFont="1" applyBorder="1" applyAlignment="1">
      <alignment vertical="center" wrapText="1"/>
    </xf>
    <xf numFmtId="0" fontId="9" fillId="0" borderId="29" xfId="0" applyFont="1" applyBorder="1" applyAlignment="1">
      <alignment horizontal="center" vertical="center" wrapText="1"/>
    </xf>
    <xf numFmtId="0" fontId="21" fillId="0" borderId="0" xfId="0" applyFont="1" applyAlignment="1">
      <alignment horizontal="center" vertical="center"/>
    </xf>
    <xf numFmtId="0" fontId="29" fillId="0" borderId="0" xfId="2" applyFont="1" applyAlignment="1" applyProtection="1">
      <alignment horizontal="center" vertical="center" wrapText="1"/>
      <protection locked="0"/>
    </xf>
    <xf numFmtId="0" fontId="18" fillId="0" borderId="0" xfId="0" applyFont="1" applyAlignment="1">
      <alignment vertical="center" wrapText="1"/>
    </xf>
    <xf numFmtId="0" fontId="15" fillId="0" borderId="0" xfId="0" applyFont="1" applyAlignment="1">
      <alignment horizontal="center" vertical="center"/>
    </xf>
    <xf numFmtId="0" fontId="9" fillId="0" borderId="30" xfId="0" applyFont="1" applyBorder="1" applyAlignment="1">
      <alignment horizontal="center" vertical="center" wrapText="1"/>
    </xf>
    <xf numFmtId="0" fontId="9" fillId="0" borderId="0" xfId="0" applyFont="1" applyAlignment="1">
      <alignment horizontal="left" vertical="top" wrapText="1"/>
    </xf>
    <xf numFmtId="0" fontId="15" fillId="0" borderId="0" xfId="0" applyFont="1"/>
    <xf numFmtId="0" fontId="15" fillId="0" borderId="28" xfId="0" applyFont="1" applyBorder="1" applyAlignment="1">
      <alignment horizontal="center"/>
    </xf>
    <xf numFmtId="0" fontId="2" fillId="0" borderId="3" xfId="0" applyFont="1" applyBorder="1" applyAlignment="1">
      <alignment horizontal="center" vertical="center" wrapText="1"/>
    </xf>
    <xf numFmtId="0" fontId="47" fillId="0" borderId="31" xfId="0" applyFont="1" applyBorder="1" applyAlignment="1">
      <alignment vertical="top" wrapText="1"/>
    </xf>
    <xf numFmtId="0" fontId="47" fillId="0" borderId="28" xfId="0" applyFont="1" applyBorder="1" applyAlignment="1">
      <alignment vertical="top" wrapText="1"/>
    </xf>
    <xf numFmtId="0" fontId="56" fillId="0" borderId="0" xfId="0" applyFont="1"/>
    <xf numFmtId="0" fontId="9" fillId="0" borderId="16" xfId="0" applyFont="1" applyBorder="1" applyAlignment="1">
      <alignment vertical="top" wrapText="1"/>
    </xf>
    <xf numFmtId="0" fontId="29" fillId="0" borderId="28" xfId="0" applyFont="1" applyBorder="1"/>
    <xf numFmtId="0" fontId="29" fillId="0" borderId="0" xfId="0" applyFont="1" applyAlignment="1">
      <alignment horizontal="center"/>
    </xf>
    <xf numFmtId="0" fontId="15" fillId="0" borderId="28" xfId="0" applyFont="1" applyBorder="1"/>
    <xf numFmtId="0" fontId="18" fillId="0" borderId="28" xfId="0" applyFont="1" applyBorder="1" applyAlignment="1">
      <alignment vertical="center" wrapText="1"/>
    </xf>
    <xf numFmtId="0" fontId="18" fillId="0" borderId="14" xfId="0" applyFont="1" applyBorder="1"/>
    <xf numFmtId="0" fontId="29" fillId="0" borderId="0" xfId="0" applyFont="1" applyAlignment="1">
      <alignment vertical="center" wrapText="1"/>
    </xf>
    <xf numFmtId="0" fontId="29" fillId="0" borderId="15" xfId="2" applyFont="1" applyBorder="1" applyAlignment="1" applyProtection="1">
      <alignment horizontal="center" vertical="center" wrapText="1"/>
      <protection locked="0"/>
    </xf>
    <xf numFmtId="0" fontId="29" fillId="0" borderId="0" xfId="0" applyFont="1" applyAlignment="1">
      <alignment vertical="top" wrapText="1"/>
    </xf>
    <xf numFmtId="0" fontId="29" fillId="0" borderId="0" xfId="0" applyFont="1" applyAlignment="1">
      <alignment horizontal="center" vertical="top" wrapText="1"/>
    </xf>
    <xf numFmtId="0" fontId="29" fillId="0" borderId="14" xfId="0" applyFont="1" applyBorder="1" applyAlignment="1">
      <alignment horizontal="center" vertical="top" wrapText="1"/>
    </xf>
    <xf numFmtId="0" fontId="15" fillId="0" borderId="0" xfId="0" applyFont="1" applyAlignment="1">
      <alignment vertical="top" wrapText="1"/>
    </xf>
    <xf numFmtId="0" fontId="15" fillId="0" borderId="0" xfId="0" applyFont="1" applyAlignment="1">
      <alignment horizontal="center" vertical="top" wrapText="1"/>
    </xf>
    <xf numFmtId="0" fontId="15" fillId="0" borderId="14" xfId="0" applyFont="1" applyBorder="1" applyAlignment="1">
      <alignment horizontal="center" vertical="top" wrapText="1"/>
    </xf>
    <xf numFmtId="0" fontId="55" fillId="0" borderId="14" xfId="0" applyFont="1" applyBorder="1" applyAlignment="1">
      <alignment horizontal="center" vertical="top" wrapText="1"/>
    </xf>
    <xf numFmtId="0" fontId="21" fillId="0" borderId="0" xfId="0" applyFont="1" applyAlignment="1">
      <alignment vertical="center" wrapText="1"/>
    </xf>
    <xf numFmtId="0" fontId="9" fillId="0" borderId="26" xfId="0" applyFont="1" applyBorder="1" applyAlignment="1">
      <alignment vertical="center" wrapText="1"/>
    </xf>
    <xf numFmtId="0" fontId="9" fillId="0" borderId="26" xfId="0" applyFont="1" applyBorder="1" applyAlignment="1">
      <alignment horizontal="left" vertical="center" wrapText="1"/>
    </xf>
    <xf numFmtId="0" fontId="47" fillId="0" borderId="14" xfId="0" applyFont="1" applyBorder="1" applyAlignment="1">
      <alignment vertical="top" wrapText="1"/>
    </xf>
    <xf numFmtId="0" fontId="9" fillId="0" borderId="26" xfId="0" applyFont="1" applyBorder="1" applyAlignment="1">
      <alignment vertical="top" wrapText="1"/>
    </xf>
    <xf numFmtId="0" fontId="47" fillId="0" borderId="26" xfId="0" applyFont="1" applyBorder="1" applyAlignment="1">
      <alignment vertical="top" wrapText="1"/>
    </xf>
    <xf numFmtId="0" fontId="9" fillId="0" borderId="26" xfId="0" applyFont="1" applyBorder="1" applyAlignment="1">
      <alignment horizontal="left" vertical="top" wrapText="1"/>
    </xf>
    <xf numFmtId="0" fontId="9" fillId="0" borderId="15" xfId="0" applyFont="1" applyBorder="1" applyAlignment="1">
      <alignment horizontal="center" vertical="center"/>
    </xf>
    <xf numFmtId="0" fontId="29" fillId="0" borderId="16" xfId="0" applyFont="1" applyBorder="1" applyAlignment="1">
      <alignment horizontal="center" vertical="top" wrapText="1"/>
    </xf>
    <xf numFmtId="0" fontId="29" fillId="0" borderId="15" xfId="0" applyFont="1" applyBorder="1" applyAlignment="1">
      <alignment horizontal="center"/>
    </xf>
    <xf numFmtId="0" fontId="29" fillId="0" borderId="30" xfId="0" applyFont="1" applyBorder="1" applyAlignment="1">
      <alignment horizontal="center"/>
    </xf>
    <xf numFmtId="0" fontId="29" fillId="0" borderId="15" xfId="0" applyFont="1" applyBorder="1"/>
    <xf numFmtId="0" fontId="14" fillId="10" borderId="14" xfId="0" applyFont="1" applyFill="1" applyBorder="1" applyAlignment="1">
      <alignment horizontal="center" vertical="top" wrapText="1"/>
    </xf>
    <xf numFmtId="0" fontId="14" fillId="10" borderId="0" xfId="0" applyFont="1" applyFill="1" applyAlignment="1">
      <alignment horizontal="center" vertical="top" wrapText="1"/>
    </xf>
    <xf numFmtId="0" fontId="14" fillId="10" borderId="14" xfId="0" applyFont="1" applyFill="1" applyBorder="1" applyAlignment="1">
      <alignment horizontal="center" vertical="center" wrapText="1"/>
    </xf>
    <xf numFmtId="0" fontId="14" fillId="10" borderId="6" xfId="0" applyFont="1" applyFill="1" applyBorder="1" applyAlignment="1">
      <alignment horizontal="center" vertical="center"/>
    </xf>
    <xf numFmtId="0" fontId="9" fillId="0" borderId="33" xfId="0" applyFont="1" applyBorder="1" applyAlignment="1">
      <alignment horizontal="center" vertical="center" wrapText="1"/>
    </xf>
    <xf numFmtId="0" fontId="9" fillId="0" borderId="34" xfId="0" applyFont="1" applyBorder="1" applyAlignment="1">
      <alignment horizontal="center" vertical="center" wrapText="1"/>
    </xf>
    <xf numFmtId="0" fontId="21" fillId="0" borderId="0" xfId="0" applyFont="1" applyAlignment="1">
      <alignment vertical="top" wrapText="1"/>
    </xf>
    <xf numFmtId="0" fontId="57" fillId="0" borderId="0" xfId="0" applyFont="1" applyAlignment="1">
      <alignment vertical="top" wrapText="1"/>
    </xf>
    <xf numFmtId="0" fontId="29" fillId="0" borderId="33" xfId="0" applyFont="1" applyBorder="1" applyAlignment="1">
      <alignment horizontal="center"/>
    </xf>
    <xf numFmtId="0" fontId="9" fillId="0" borderId="26" xfId="0" applyFont="1" applyBorder="1" applyAlignment="1">
      <alignment horizontal="center" vertical="center"/>
    </xf>
    <xf numFmtId="0" fontId="14" fillId="10" borderId="9" xfId="0" applyFont="1" applyFill="1" applyBorder="1" applyAlignment="1">
      <alignment horizontal="center" vertical="center" wrapText="1"/>
    </xf>
    <xf numFmtId="0" fontId="14" fillId="10" borderId="9" xfId="0" applyFont="1" applyFill="1" applyBorder="1" applyAlignment="1">
      <alignment horizontal="center" vertical="center"/>
    </xf>
    <xf numFmtId="0" fontId="29" fillId="0" borderId="26" xfId="0" applyFont="1" applyBorder="1" applyAlignment="1">
      <alignment horizontal="center"/>
    </xf>
    <xf numFmtId="0" fontId="9" fillId="0" borderId="33" xfId="0" applyFont="1" applyBorder="1" applyAlignment="1">
      <alignment horizontal="center" vertical="top" wrapText="1"/>
    </xf>
    <xf numFmtId="0" fontId="21" fillId="0" borderId="0" xfId="0" applyFont="1" applyAlignment="1">
      <alignment vertical="top"/>
    </xf>
    <xf numFmtId="0" fontId="29" fillId="0" borderId="0" xfId="0" applyFont="1" applyAlignment="1">
      <alignment horizontal="center"/>
    </xf>
    <xf numFmtId="0" fontId="30" fillId="0" borderId="0" xfId="0" applyFont="1" applyAlignment="1">
      <alignment horizontal="center"/>
    </xf>
    <xf numFmtId="0" fontId="4" fillId="0" borderId="0" xfId="0" applyFont="1" applyAlignment="1">
      <alignment horizontal="center" vertical="center"/>
    </xf>
    <xf numFmtId="0" fontId="31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53" fillId="0" borderId="0" xfId="0" applyFont="1" applyAlignment="1">
      <alignment horizontal="center" vertical="center"/>
    </xf>
    <xf numFmtId="0" fontId="51" fillId="0" borderId="0" xfId="0" applyFont="1" applyAlignment="1">
      <alignment horizontal="center"/>
    </xf>
    <xf numFmtId="0" fontId="2" fillId="0" borderId="0" xfId="0" applyFont="1" applyAlignment="1">
      <alignment horizontal="center" vertical="center"/>
    </xf>
    <xf numFmtId="0" fontId="7" fillId="0" borderId="0" xfId="0" applyFont="1" applyAlignment="1">
      <alignment horizontal="center"/>
    </xf>
    <xf numFmtId="0" fontId="15" fillId="0" borderId="0" xfId="0" applyFont="1" applyAlignment="1">
      <alignment horizontal="center"/>
    </xf>
    <xf numFmtId="0" fontId="42" fillId="0" borderId="0" xfId="0" applyFont="1" applyAlignment="1">
      <alignment horizontal="center" vertical="center"/>
    </xf>
    <xf numFmtId="0" fontId="36" fillId="0" borderId="0" xfId="0" applyFont="1" applyAlignment="1">
      <alignment horizontal="center" vertical="center"/>
    </xf>
    <xf numFmtId="0" fontId="48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top"/>
    </xf>
    <xf numFmtId="0" fontId="8" fillId="0" borderId="0" xfId="0" applyFont="1" applyAlignment="1">
      <alignment horizontal="center" vertical="top"/>
    </xf>
    <xf numFmtId="0" fontId="35" fillId="0" borderId="0" xfId="0" applyFont="1" applyAlignment="1">
      <alignment horizontal="center" vertical="top"/>
    </xf>
    <xf numFmtId="0" fontId="13" fillId="0" borderId="0" xfId="0" applyFont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13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14" fillId="2" borderId="10" xfId="0" applyFont="1" applyFill="1" applyBorder="1" applyAlignment="1">
      <alignment horizontal="center" vertical="center"/>
    </xf>
    <xf numFmtId="0" fontId="14" fillId="2" borderId="11" xfId="0" applyFont="1" applyFill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9" fillId="13" borderId="8" xfId="0" applyFont="1" applyFill="1" applyBorder="1" applyAlignment="1">
      <alignment horizontal="left" vertical="center"/>
    </xf>
    <xf numFmtId="0" fontId="29" fillId="0" borderId="7" xfId="2" applyFont="1" applyBorder="1" applyAlignment="1" applyProtection="1">
      <alignment horizontal="left" vertical="center" wrapText="1"/>
      <protection locked="0"/>
    </xf>
    <xf numFmtId="0" fontId="29" fillId="0" borderId="8" xfId="2" applyFont="1" applyBorder="1" applyAlignment="1" applyProtection="1">
      <alignment horizontal="left" vertical="center" wrapText="1"/>
      <protection locked="0"/>
    </xf>
    <xf numFmtId="0" fontId="29" fillId="0" borderId="9" xfId="2" applyFont="1" applyBorder="1" applyAlignment="1" applyProtection="1">
      <alignment horizontal="left" vertical="center" wrapText="1"/>
      <protection locked="0"/>
    </xf>
    <xf numFmtId="49" fontId="9" fillId="0" borderId="7" xfId="0" applyNumberFormat="1" applyFont="1" applyBorder="1" applyAlignment="1">
      <alignment horizontal="left" vertical="center"/>
    </xf>
    <xf numFmtId="49" fontId="9" fillId="0" borderId="8" xfId="0" applyNumberFormat="1" applyFont="1" applyBorder="1" applyAlignment="1">
      <alignment horizontal="left" vertical="center"/>
    </xf>
    <xf numFmtId="49" fontId="9" fillId="0" borderId="9" xfId="0" applyNumberFormat="1" applyFont="1" applyBorder="1" applyAlignment="1">
      <alignment horizontal="left" vertical="center"/>
    </xf>
    <xf numFmtId="0" fontId="29" fillId="0" borderId="7" xfId="2" applyFont="1" applyBorder="1" applyAlignment="1" applyProtection="1">
      <alignment horizontal="left" vertical="top" wrapText="1"/>
      <protection locked="0"/>
    </xf>
    <xf numFmtId="0" fontId="29" fillId="0" borderId="8" xfId="2" applyFont="1" applyBorder="1" applyAlignment="1" applyProtection="1">
      <alignment horizontal="left" vertical="top" wrapText="1"/>
      <protection locked="0"/>
    </xf>
    <xf numFmtId="0" fontId="29" fillId="0" borderId="9" xfId="2" applyFont="1" applyBorder="1" applyAlignment="1" applyProtection="1">
      <alignment horizontal="left" vertical="top" wrapText="1"/>
      <protection locked="0"/>
    </xf>
    <xf numFmtId="0" fontId="46" fillId="0" borderId="0" xfId="0" applyFont="1" applyAlignment="1">
      <alignment horizontal="center" vertical="center"/>
    </xf>
    <xf numFmtId="0" fontId="20" fillId="0" borderId="0" xfId="0" applyFont="1"/>
    <xf numFmtId="0" fontId="3" fillId="0" borderId="0" xfId="0" applyFont="1" applyAlignment="1">
      <alignment horizontal="center" vertical="center"/>
    </xf>
    <xf numFmtId="0" fontId="2" fillId="0" borderId="2" xfId="0" applyFont="1" applyBorder="1" applyAlignment="1">
      <alignment horizontal="center" vertical="top" wrapText="1"/>
    </xf>
    <xf numFmtId="0" fontId="2" fillId="0" borderId="3" xfId="0" applyFont="1" applyBorder="1" applyAlignment="1">
      <alignment horizontal="center" vertical="top" wrapText="1"/>
    </xf>
    <xf numFmtId="0" fontId="2" fillId="0" borderId="16" xfId="0" applyFont="1" applyBorder="1" applyAlignment="1">
      <alignment horizontal="center" vertical="center"/>
    </xf>
    <xf numFmtId="0" fontId="2" fillId="0" borderId="17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top" wrapText="1"/>
    </xf>
    <xf numFmtId="0" fontId="2" fillId="0" borderId="15" xfId="0" applyFont="1" applyBorder="1" applyAlignment="1">
      <alignment horizontal="center" vertical="center"/>
    </xf>
  </cellXfs>
  <cellStyles count="4">
    <cellStyle name="ปกติ" xfId="0" builtinId="0"/>
    <cellStyle name="ปกติ 2" xfId="1" xr:uid="{00000000-0005-0000-0000-000001000000}"/>
    <cellStyle name="ปกติ 3" xfId="2" xr:uid="{00000000-0005-0000-0000-000002000000}"/>
    <cellStyle name="ปกติ 4" xfId="3" xr:uid="{00000000-0005-0000-0000-000003000000}"/>
  </cellStyles>
  <dxfs count="0"/>
  <tableStyles count="0" defaultTableStyle="TableStyleMedium2" defaultPivotStyle="PivotStyleLight16"/>
  <colors>
    <mruColors>
      <color rgb="FF0000FF"/>
      <color rgb="FF9900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396875</xdr:colOff>
      <xdr:row>0</xdr:row>
      <xdr:rowOff>0</xdr:rowOff>
    </xdr:from>
    <xdr:to>
      <xdr:col>5</xdr:col>
      <xdr:colOff>525859</xdr:colOff>
      <xdr:row>7</xdr:row>
      <xdr:rowOff>29765</xdr:rowOff>
    </xdr:to>
    <xdr:pic>
      <xdr:nvPicPr>
        <xdr:cNvPr id="2" name="รูปภาพ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8" t="6022" r="6765" b="7356"/>
        <a:stretch/>
      </xdr:blipFill>
      <xdr:spPr>
        <a:xfrm>
          <a:off x="2222500" y="0"/>
          <a:ext cx="1438672" cy="1359296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</xdr:row>
      <xdr:rowOff>0</xdr:rowOff>
    </xdr:from>
    <xdr:to>
      <xdr:col>11</xdr:col>
      <xdr:colOff>341906</xdr:colOff>
      <xdr:row>5</xdr:row>
      <xdr:rowOff>148828</xdr:rowOff>
    </xdr:to>
    <xdr:pic>
      <xdr:nvPicPr>
        <xdr:cNvPr id="3" name="รูปภาพ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686550" y="361950"/>
          <a:ext cx="1027706" cy="103386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6</xdr:row>
      <xdr:rowOff>0</xdr:rowOff>
    </xdr:from>
    <xdr:to>
      <xdr:col>11</xdr:col>
      <xdr:colOff>350547</xdr:colOff>
      <xdr:row>8</xdr:row>
      <xdr:rowOff>259823</xdr:rowOff>
    </xdr:to>
    <xdr:pic>
      <xdr:nvPicPr>
        <xdr:cNvPr id="4" name="รูปภาพ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69063" y="1329531"/>
          <a:ext cx="1012005" cy="97750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750782</xdr:colOff>
      <xdr:row>184</xdr:row>
      <xdr:rowOff>17431</xdr:rowOff>
    </xdr:from>
    <xdr:to>
      <xdr:col>1</xdr:col>
      <xdr:colOff>3310952</xdr:colOff>
      <xdr:row>188</xdr:row>
      <xdr:rowOff>259362</xdr:rowOff>
    </xdr:to>
    <xdr:sp macro="" textlink="">
      <xdr:nvSpPr>
        <xdr:cNvPr id="26" name="กล่องข้อความ 25">
          <a:extLst>
            <a:ext uri="{FF2B5EF4-FFF2-40B4-BE49-F238E27FC236}">
              <a16:creationId xmlns:a16="http://schemas.microsoft.com/office/drawing/2014/main" id="{154F06FE-7280-4CD2-9351-0D2B57B2AA96}"/>
            </a:ext>
          </a:extLst>
        </xdr:cNvPr>
        <xdr:cNvSpPr txBox="1"/>
      </xdr:nvSpPr>
      <xdr:spPr bwMode="auto">
        <a:xfrm>
          <a:off x="1859146" y="48768113"/>
          <a:ext cx="2560170" cy="135029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th-TH" sz="1600">
            <a:solidFill>
              <a:schemeClr val="dk1"/>
            </a:solidFill>
            <a:effectLst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  <a:p>
          <a:pPr algn="l"/>
          <a:r>
            <a:rPr lang="th-TH" sz="1600">
              <a:solidFill>
                <a:schemeClr val="dk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     </a:t>
          </a:r>
          <a:endParaRPr lang="th-TH" sz="160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pPr algn="ctr"/>
          <a:r>
            <a:rPr lang="th-TH" sz="1600">
              <a:latin typeface="TH SarabunPSK" panose="020B0500040200020003" pitchFamily="34" charset="-34"/>
              <a:cs typeface="TH SarabunPSK" panose="020B0500040200020003" pitchFamily="34" charset="-34"/>
            </a:rPr>
            <a:t>(นางสาวกรวิกา</a:t>
          </a:r>
          <a:r>
            <a:rPr lang="th-TH" sz="1600" baseline="0">
              <a:latin typeface="TH SarabunPSK" panose="020B0500040200020003" pitchFamily="34" charset="-34"/>
              <a:cs typeface="TH SarabunPSK" panose="020B0500040200020003" pitchFamily="34" charset="-34"/>
            </a:rPr>
            <a:t> กองกันภัย</a:t>
          </a:r>
          <a:r>
            <a:rPr lang="th-TH" sz="1600">
              <a:latin typeface="TH SarabunPSK" panose="020B0500040200020003" pitchFamily="34" charset="-34"/>
              <a:cs typeface="TH SarabunPSK" panose="020B0500040200020003" pitchFamily="34" charset="-34"/>
            </a:rPr>
            <a:t>)</a:t>
          </a:r>
        </a:p>
        <a:p>
          <a:pPr algn="ctr"/>
          <a:r>
            <a:rPr lang="th-TH" sz="1600">
              <a:latin typeface="TH SarabunPSK" panose="020B0500040200020003" pitchFamily="34" charset="-34"/>
              <a:cs typeface="TH SarabunPSK" panose="020B0500040200020003" pitchFamily="34" charset="-34"/>
            </a:rPr>
            <a:t>หัวหน้างานพัฒนาหลักสูตรการเรียนการสอน</a:t>
          </a:r>
        </a:p>
      </xdr:txBody>
    </xdr:sp>
    <xdr:clientData/>
  </xdr:twoCellAnchor>
  <xdr:twoCellAnchor>
    <xdr:from>
      <xdr:col>1</xdr:col>
      <xdr:colOff>3381213</xdr:colOff>
      <xdr:row>184</xdr:row>
      <xdr:rowOff>0</xdr:rowOff>
    </xdr:from>
    <xdr:to>
      <xdr:col>5</xdr:col>
      <xdr:colOff>16183</xdr:colOff>
      <xdr:row>188</xdr:row>
      <xdr:rowOff>126165</xdr:rowOff>
    </xdr:to>
    <xdr:sp macro="" textlink="">
      <xdr:nvSpPr>
        <xdr:cNvPr id="27" name="กล่องข้อความ 26">
          <a:extLst>
            <a:ext uri="{FF2B5EF4-FFF2-40B4-BE49-F238E27FC236}">
              <a16:creationId xmlns:a16="http://schemas.microsoft.com/office/drawing/2014/main" id="{C6981D9F-976A-4B7C-B20A-A60B5F4EB6F0}"/>
            </a:ext>
          </a:extLst>
        </xdr:cNvPr>
        <xdr:cNvSpPr txBox="1"/>
      </xdr:nvSpPr>
      <xdr:spPr bwMode="auto">
        <a:xfrm>
          <a:off x="4489577" y="48750682"/>
          <a:ext cx="1726515" cy="12345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th-TH" sz="1600" b="0">
            <a:solidFill>
              <a:schemeClr val="dk1"/>
            </a:solidFill>
            <a:effectLst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  <a:p>
          <a:pPr algn="l"/>
          <a:endParaRPr lang="th-TH" sz="1600" b="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pPr algn="ctr"/>
          <a:r>
            <a:rPr lang="th-TH" sz="1600" b="0">
              <a:latin typeface="TH SarabunPSK" panose="020B0500040200020003" pitchFamily="34" charset="-34"/>
              <a:cs typeface="TH SarabunPSK" panose="020B0500040200020003" pitchFamily="34" charset="-34"/>
            </a:rPr>
            <a:t>(นางสาวอรณี</a:t>
          </a:r>
          <a:r>
            <a:rPr lang="th-TH" sz="16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 จริยา</a:t>
          </a:r>
          <a:r>
            <a:rPr lang="th-TH" sz="1600" b="0">
              <a:latin typeface="TH SarabunPSK" panose="020B0500040200020003" pitchFamily="34" charset="-34"/>
              <a:cs typeface="TH SarabunPSK" panose="020B0500040200020003" pitchFamily="34" charset="-34"/>
            </a:rPr>
            <a:t>)</a:t>
          </a:r>
        </a:p>
        <a:p>
          <a:pPr algn="ctr"/>
          <a:r>
            <a:rPr lang="th-TH" sz="1600" b="0">
              <a:latin typeface="TH SarabunPSK" panose="020B0500040200020003" pitchFamily="34" charset="-34"/>
              <a:cs typeface="TH SarabunPSK" panose="020B0500040200020003" pitchFamily="34" charset="-34"/>
            </a:rPr>
            <a:t>รองผู้อำนวยการฝ่ายวิชาการ</a:t>
          </a:r>
        </a:p>
      </xdr:txBody>
    </xdr:sp>
    <xdr:clientData/>
  </xdr:twoCellAnchor>
  <xdr:twoCellAnchor>
    <xdr:from>
      <xdr:col>0</xdr:col>
      <xdr:colOff>0</xdr:colOff>
      <xdr:row>184</xdr:row>
      <xdr:rowOff>38978</xdr:rowOff>
    </xdr:from>
    <xdr:to>
      <xdr:col>1</xdr:col>
      <xdr:colOff>738503</xdr:colOff>
      <xdr:row>188</xdr:row>
      <xdr:rowOff>144132</xdr:rowOff>
    </xdr:to>
    <xdr:sp macro="" textlink="">
      <xdr:nvSpPr>
        <xdr:cNvPr id="28" name="กล่องข้อความ 27">
          <a:extLst>
            <a:ext uri="{FF2B5EF4-FFF2-40B4-BE49-F238E27FC236}">
              <a16:creationId xmlns:a16="http://schemas.microsoft.com/office/drawing/2014/main" id="{F04FE60E-C9F2-47FE-B007-F54DC6F0915C}"/>
            </a:ext>
          </a:extLst>
        </xdr:cNvPr>
        <xdr:cNvSpPr txBox="1"/>
      </xdr:nvSpPr>
      <xdr:spPr bwMode="auto">
        <a:xfrm>
          <a:off x="0" y="48789660"/>
          <a:ext cx="1846867" cy="121351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th-TH" sz="1600">
            <a:solidFill>
              <a:schemeClr val="dk1"/>
            </a:solidFill>
            <a:effectLst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  <a:p>
          <a:pPr algn="l"/>
          <a:endParaRPr lang="en-US" sz="1600" baseline="0">
            <a:solidFill>
              <a:schemeClr val="dk1"/>
            </a:solidFill>
            <a:effectLst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  <a:p>
          <a:pPr algn="ctr"/>
          <a:r>
            <a:rPr lang="th-TH" sz="1600">
              <a:latin typeface="TH SarabunPSK" panose="020B0500040200020003" pitchFamily="34" charset="-34"/>
              <a:cs typeface="TH SarabunPSK" panose="020B0500040200020003" pitchFamily="34" charset="-34"/>
            </a:rPr>
            <a:t>(นายทวิช สวนโต</a:t>
          </a:r>
          <a:r>
            <a:rPr lang="th-TH" sz="1600" baseline="0">
              <a:latin typeface="TH SarabunPSK" panose="020B0500040200020003" pitchFamily="34" charset="-34"/>
              <a:cs typeface="TH SarabunPSK" panose="020B0500040200020003" pitchFamily="34" charset="-34"/>
            </a:rPr>
            <a:t>)</a:t>
          </a:r>
        </a:p>
        <a:p>
          <a:pPr algn="ctr"/>
          <a:r>
            <a:rPr lang="th-TH" sz="1600">
              <a:latin typeface="TH SarabunPSK" panose="020B0500040200020003" pitchFamily="34" charset="-34"/>
              <a:cs typeface="TH SarabunPSK" panose="020B0500040200020003" pitchFamily="34" charset="-34"/>
            </a:rPr>
            <a:t>หัวหน้าแผนกวิชาช่างยนต์</a:t>
          </a:r>
        </a:p>
      </xdr:txBody>
    </xdr:sp>
    <xdr:clientData/>
  </xdr:twoCellAnchor>
  <xdr:twoCellAnchor>
    <xdr:from>
      <xdr:col>1</xdr:col>
      <xdr:colOff>750782</xdr:colOff>
      <xdr:row>219</xdr:row>
      <xdr:rowOff>17431</xdr:rowOff>
    </xdr:from>
    <xdr:to>
      <xdr:col>1</xdr:col>
      <xdr:colOff>3310952</xdr:colOff>
      <xdr:row>223</xdr:row>
      <xdr:rowOff>259362</xdr:rowOff>
    </xdr:to>
    <xdr:sp macro="" textlink="">
      <xdr:nvSpPr>
        <xdr:cNvPr id="29" name="กล่องข้อความ 28">
          <a:extLst>
            <a:ext uri="{FF2B5EF4-FFF2-40B4-BE49-F238E27FC236}">
              <a16:creationId xmlns:a16="http://schemas.microsoft.com/office/drawing/2014/main" id="{F367B46C-BEAD-49D4-A884-FFA696295218}"/>
            </a:ext>
          </a:extLst>
        </xdr:cNvPr>
        <xdr:cNvSpPr txBox="1"/>
      </xdr:nvSpPr>
      <xdr:spPr bwMode="auto">
        <a:xfrm>
          <a:off x="1859146" y="58466295"/>
          <a:ext cx="2560170" cy="135029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th-TH" sz="1600">
            <a:solidFill>
              <a:schemeClr val="dk1"/>
            </a:solidFill>
            <a:effectLst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  <a:p>
          <a:pPr algn="l"/>
          <a:r>
            <a:rPr lang="th-TH" sz="1600">
              <a:solidFill>
                <a:schemeClr val="dk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     </a:t>
          </a:r>
          <a:endParaRPr lang="th-TH" sz="160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pPr algn="ctr"/>
          <a:r>
            <a:rPr lang="th-TH" sz="1600">
              <a:latin typeface="TH SarabunPSK" panose="020B0500040200020003" pitchFamily="34" charset="-34"/>
              <a:cs typeface="TH SarabunPSK" panose="020B0500040200020003" pitchFamily="34" charset="-34"/>
            </a:rPr>
            <a:t>(นางสาวกรวิกา</a:t>
          </a:r>
          <a:r>
            <a:rPr lang="th-TH" sz="1600" baseline="0">
              <a:latin typeface="TH SarabunPSK" panose="020B0500040200020003" pitchFamily="34" charset="-34"/>
              <a:cs typeface="TH SarabunPSK" panose="020B0500040200020003" pitchFamily="34" charset="-34"/>
            </a:rPr>
            <a:t> กองกันภัย</a:t>
          </a:r>
          <a:r>
            <a:rPr lang="th-TH" sz="1600">
              <a:latin typeface="TH SarabunPSK" panose="020B0500040200020003" pitchFamily="34" charset="-34"/>
              <a:cs typeface="TH SarabunPSK" panose="020B0500040200020003" pitchFamily="34" charset="-34"/>
            </a:rPr>
            <a:t>)</a:t>
          </a:r>
        </a:p>
        <a:p>
          <a:pPr algn="ctr"/>
          <a:r>
            <a:rPr lang="th-TH" sz="1600">
              <a:latin typeface="TH SarabunPSK" panose="020B0500040200020003" pitchFamily="34" charset="-34"/>
              <a:cs typeface="TH SarabunPSK" panose="020B0500040200020003" pitchFamily="34" charset="-34"/>
            </a:rPr>
            <a:t>หัวหน้างานพัฒนาหลักสูตรการเรียนการสอน</a:t>
          </a:r>
        </a:p>
      </xdr:txBody>
    </xdr:sp>
    <xdr:clientData/>
  </xdr:twoCellAnchor>
  <xdr:twoCellAnchor>
    <xdr:from>
      <xdr:col>1</xdr:col>
      <xdr:colOff>3381213</xdr:colOff>
      <xdr:row>219</xdr:row>
      <xdr:rowOff>0</xdr:rowOff>
    </xdr:from>
    <xdr:to>
      <xdr:col>5</xdr:col>
      <xdr:colOff>16183</xdr:colOff>
      <xdr:row>223</xdr:row>
      <xdr:rowOff>126165</xdr:rowOff>
    </xdr:to>
    <xdr:sp macro="" textlink="">
      <xdr:nvSpPr>
        <xdr:cNvPr id="30" name="กล่องข้อความ 29">
          <a:extLst>
            <a:ext uri="{FF2B5EF4-FFF2-40B4-BE49-F238E27FC236}">
              <a16:creationId xmlns:a16="http://schemas.microsoft.com/office/drawing/2014/main" id="{C4EED501-AD3C-41E9-B02E-6457A49C58D8}"/>
            </a:ext>
          </a:extLst>
        </xdr:cNvPr>
        <xdr:cNvSpPr txBox="1"/>
      </xdr:nvSpPr>
      <xdr:spPr bwMode="auto">
        <a:xfrm>
          <a:off x="4489577" y="58448864"/>
          <a:ext cx="1726515" cy="12345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th-TH" sz="1600" b="0">
            <a:solidFill>
              <a:schemeClr val="dk1"/>
            </a:solidFill>
            <a:effectLst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  <a:p>
          <a:pPr algn="l"/>
          <a:endParaRPr lang="th-TH" sz="1600" b="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pPr algn="ctr"/>
          <a:r>
            <a:rPr lang="th-TH" sz="1600" b="0">
              <a:latin typeface="TH SarabunPSK" panose="020B0500040200020003" pitchFamily="34" charset="-34"/>
              <a:cs typeface="TH SarabunPSK" panose="020B0500040200020003" pitchFamily="34" charset="-34"/>
            </a:rPr>
            <a:t>(นางสาวอรณี</a:t>
          </a:r>
          <a:r>
            <a:rPr lang="th-TH" sz="16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 จริยา</a:t>
          </a:r>
          <a:r>
            <a:rPr lang="th-TH" sz="1600" b="0">
              <a:latin typeface="TH SarabunPSK" panose="020B0500040200020003" pitchFamily="34" charset="-34"/>
              <a:cs typeface="TH SarabunPSK" panose="020B0500040200020003" pitchFamily="34" charset="-34"/>
            </a:rPr>
            <a:t>)</a:t>
          </a:r>
        </a:p>
        <a:p>
          <a:pPr algn="ctr"/>
          <a:r>
            <a:rPr lang="th-TH" sz="1600" b="0">
              <a:latin typeface="TH SarabunPSK" panose="020B0500040200020003" pitchFamily="34" charset="-34"/>
              <a:cs typeface="TH SarabunPSK" panose="020B0500040200020003" pitchFamily="34" charset="-34"/>
            </a:rPr>
            <a:t>รองผู้อำนวยการฝ่ายวิชาการ</a:t>
          </a:r>
        </a:p>
      </xdr:txBody>
    </xdr:sp>
    <xdr:clientData/>
  </xdr:twoCellAnchor>
  <xdr:twoCellAnchor>
    <xdr:from>
      <xdr:col>0</xdr:col>
      <xdr:colOff>0</xdr:colOff>
      <xdr:row>219</xdr:row>
      <xdr:rowOff>38978</xdr:rowOff>
    </xdr:from>
    <xdr:to>
      <xdr:col>1</xdr:col>
      <xdr:colOff>738503</xdr:colOff>
      <xdr:row>223</xdr:row>
      <xdr:rowOff>144132</xdr:rowOff>
    </xdr:to>
    <xdr:sp macro="" textlink="">
      <xdr:nvSpPr>
        <xdr:cNvPr id="31" name="กล่องข้อความ 30">
          <a:extLst>
            <a:ext uri="{FF2B5EF4-FFF2-40B4-BE49-F238E27FC236}">
              <a16:creationId xmlns:a16="http://schemas.microsoft.com/office/drawing/2014/main" id="{6A0F6BEC-4F8C-49AB-BDED-39BA1AD4CC40}"/>
            </a:ext>
          </a:extLst>
        </xdr:cNvPr>
        <xdr:cNvSpPr txBox="1"/>
      </xdr:nvSpPr>
      <xdr:spPr bwMode="auto">
        <a:xfrm>
          <a:off x="0" y="58487842"/>
          <a:ext cx="1846867" cy="121351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th-TH" sz="1600">
            <a:solidFill>
              <a:schemeClr val="dk1"/>
            </a:solidFill>
            <a:effectLst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  <a:p>
          <a:pPr algn="l"/>
          <a:endParaRPr lang="en-US" sz="1600" baseline="0">
            <a:solidFill>
              <a:schemeClr val="dk1"/>
            </a:solidFill>
            <a:effectLst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  <a:p>
          <a:pPr algn="ctr"/>
          <a:r>
            <a:rPr lang="th-TH" sz="1600">
              <a:latin typeface="TH SarabunPSK" panose="020B0500040200020003" pitchFamily="34" charset="-34"/>
              <a:cs typeface="TH SarabunPSK" panose="020B0500040200020003" pitchFamily="34" charset="-34"/>
            </a:rPr>
            <a:t>(นายทวิช สวนโต</a:t>
          </a:r>
          <a:r>
            <a:rPr lang="th-TH" sz="1600" baseline="0">
              <a:latin typeface="TH SarabunPSK" panose="020B0500040200020003" pitchFamily="34" charset="-34"/>
              <a:cs typeface="TH SarabunPSK" panose="020B0500040200020003" pitchFamily="34" charset="-34"/>
            </a:rPr>
            <a:t>)</a:t>
          </a:r>
        </a:p>
        <a:p>
          <a:pPr algn="ctr"/>
          <a:r>
            <a:rPr lang="th-TH" sz="1600">
              <a:latin typeface="TH SarabunPSK" panose="020B0500040200020003" pitchFamily="34" charset="-34"/>
              <a:cs typeface="TH SarabunPSK" panose="020B0500040200020003" pitchFamily="34" charset="-34"/>
            </a:rPr>
            <a:t>หัวหน้าแผนกวิชาช่างยนต์</a:t>
          </a:r>
        </a:p>
      </xdr:txBody>
    </xdr:sp>
    <xdr:clientData/>
  </xdr:twoCellAnchor>
  <xdr:twoCellAnchor>
    <xdr:from>
      <xdr:col>1</xdr:col>
      <xdr:colOff>750782</xdr:colOff>
      <xdr:row>146</xdr:row>
      <xdr:rowOff>17431</xdr:rowOff>
    </xdr:from>
    <xdr:to>
      <xdr:col>1</xdr:col>
      <xdr:colOff>3310952</xdr:colOff>
      <xdr:row>150</xdr:row>
      <xdr:rowOff>259361</xdr:rowOff>
    </xdr:to>
    <xdr:sp macro="" textlink="">
      <xdr:nvSpPr>
        <xdr:cNvPr id="32" name="กล่องข้อความ 31">
          <a:extLst>
            <a:ext uri="{FF2B5EF4-FFF2-40B4-BE49-F238E27FC236}">
              <a16:creationId xmlns:a16="http://schemas.microsoft.com/office/drawing/2014/main" id="{C547FF2F-FC79-48E3-9248-4766DA2B25C2}"/>
            </a:ext>
          </a:extLst>
        </xdr:cNvPr>
        <xdr:cNvSpPr txBox="1"/>
      </xdr:nvSpPr>
      <xdr:spPr bwMode="auto">
        <a:xfrm>
          <a:off x="1859146" y="38879431"/>
          <a:ext cx="2560170" cy="135029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th-TH" sz="1600">
            <a:solidFill>
              <a:schemeClr val="dk1"/>
            </a:solidFill>
            <a:effectLst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  <a:p>
          <a:pPr algn="l"/>
          <a:r>
            <a:rPr lang="th-TH" sz="1600">
              <a:solidFill>
                <a:schemeClr val="dk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     </a:t>
          </a:r>
          <a:endParaRPr lang="th-TH" sz="160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pPr algn="ctr"/>
          <a:r>
            <a:rPr lang="th-TH" sz="1600">
              <a:latin typeface="TH SarabunPSK" panose="020B0500040200020003" pitchFamily="34" charset="-34"/>
              <a:cs typeface="TH SarabunPSK" panose="020B0500040200020003" pitchFamily="34" charset="-34"/>
            </a:rPr>
            <a:t>(นางสาวกรวิกา</a:t>
          </a:r>
          <a:r>
            <a:rPr lang="th-TH" sz="1600" baseline="0">
              <a:latin typeface="TH SarabunPSK" panose="020B0500040200020003" pitchFamily="34" charset="-34"/>
              <a:cs typeface="TH SarabunPSK" panose="020B0500040200020003" pitchFamily="34" charset="-34"/>
            </a:rPr>
            <a:t> กองกันภัย</a:t>
          </a:r>
          <a:r>
            <a:rPr lang="th-TH" sz="1600">
              <a:latin typeface="TH SarabunPSK" panose="020B0500040200020003" pitchFamily="34" charset="-34"/>
              <a:cs typeface="TH SarabunPSK" panose="020B0500040200020003" pitchFamily="34" charset="-34"/>
            </a:rPr>
            <a:t>)</a:t>
          </a:r>
        </a:p>
        <a:p>
          <a:pPr algn="ctr"/>
          <a:r>
            <a:rPr lang="th-TH" sz="1600">
              <a:latin typeface="TH SarabunPSK" panose="020B0500040200020003" pitchFamily="34" charset="-34"/>
              <a:cs typeface="TH SarabunPSK" panose="020B0500040200020003" pitchFamily="34" charset="-34"/>
            </a:rPr>
            <a:t>หัวหน้างานพัฒนาหลักสูตรการเรียนการสอน</a:t>
          </a:r>
        </a:p>
      </xdr:txBody>
    </xdr:sp>
    <xdr:clientData/>
  </xdr:twoCellAnchor>
  <xdr:twoCellAnchor>
    <xdr:from>
      <xdr:col>1</xdr:col>
      <xdr:colOff>3381213</xdr:colOff>
      <xdr:row>146</xdr:row>
      <xdr:rowOff>0</xdr:rowOff>
    </xdr:from>
    <xdr:to>
      <xdr:col>5</xdr:col>
      <xdr:colOff>16183</xdr:colOff>
      <xdr:row>150</xdr:row>
      <xdr:rowOff>126164</xdr:rowOff>
    </xdr:to>
    <xdr:sp macro="" textlink="">
      <xdr:nvSpPr>
        <xdr:cNvPr id="33" name="กล่องข้อความ 32">
          <a:extLst>
            <a:ext uri="{FF2B5EF4-FFF2-40B4-BE49-F238E27FC236}">
              <a16:creationId xmlns:a16="http://schemas.microsoft.com/office/drawing/2014/main" id="{40FD3F1C-849C-4F61-9744-56AC0E07743D}"/>
            </a:ext>
          </a:extLst>
        </xdr:cNvPr>
        <xdr:cNvSpPr txBox="1"/>
      </xdr:nvSpPr>
      <xdr:spPr bwMode="auto">
        <a:xfrm>
          <a:off x="4489577" y="38862000"/>
          <a:ext cx="1726515" cy="12345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th-TH" sz="1600" b="0">
            <a:solidFill>
              <a:schemeClr val="dk1"/>
            </a:solidFill>
            <a:effectLst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  <a:p>
          <a:pPr algn="l"/>
          <a:endParaRPr lang="th-TH" sz="1600" b="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pPr algn="ctr"/>
          <a:r>
            <a:rPr lang="th-TH" sz="1600" b="0">
              <a:latin typeface="TH SarabunPSK" panose="020B0500040200020003" pitchFamily="34" charset="-34"/>
              <a:cs typeface="TH SarabunPSK" panose="020B0500040200020003" pitchFamily="34" charset="-34"/>
            </a:rPr>
            <a:t>(นางสาวอรณี</a:t>
          </a:r>
          <a:r>
            <a:rPr lang="th-TH" sz="16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 จริยา</a:t>
          </a:r>
          <a:r>
            <a:rPr lang="th-TH" sz="1600" b="0">
              <a:latin typeface="TH SarabunPSK" panose="020B0500040200020003" pitchFamily="34" charset="-34"/>
              <a:cs typeface="TH SarabunPSK" panose="020B0500040200020003" pitchFamily="34" charset="-34"/>
            </a:rPr>
            <a:t>)</a:t>
          </a:r>
        </a:p>
        <a:p>
          <a:pPr algn="ctr"/>
          <a:r>
            <a:rPr lang="th-TH" sz="1600" b="0">
              <a:latin typeface="TH SarabunPSK" panose="020B0500040200020003" pitchFamily="34" charset="-34"/>
              <a:cs typeface="TH SarabunPSK" panose="020B0500040200020003" pitchFamily="34" charset="-34"/>
            </a:rPr>
            <a:t>รองผู้อำนวยการฝ่ายวิชาการ</a:t>
          </a:r>
        </a:p>
      </xdr:txBody>
    </xdr:sp>
    <xdr:clientData/>
  </xdr:twoCellAnchor>
  <xdr:twoCellAnchor>
    <xdr:from>
      <xdr:col>0</xdr:col>
      <xdr:colOff>0</xdr:colOff>
      <xdr:row>146</xdr:row>
      <xdr:rowOff>38978</xdr:rowOff>
    </xdr:from>
    <xdr:to>
      <xdr:col>1</xdr:col>
      <xdr:colOff>738503</xdr:colOff>
      <xdr:row>150</xdr:row>
      <xdr:rowOff>144131</xdr:rowOff>
    </xdr:to>
    <xdr:sp macro="" textlink="">
      <xdr:nvSpPr>
        <xdr:cNvPr id="34" name="กล่องข้อความ 33">
          <a:extLst>
            <a:ext uri="{FF2B5EF4-FFF2-40B4-BE49-F238E27FC236}">
              <a16:creationId xmlns:a16="http://schemas.microsoft.com/office/drawing/2014/main" id="{B28758E8-8F9F-49B2-8946-8F2220723B1E}"/>
            </a:ext>
          </a:extLst>
        </xdr:cNvPr>
        <xdr:cNvSpPr txBox="1"/>
      </xdr:nvSpPr>
      <xdr:spPr bwMode="auto">
        <a:xfrm>
          <a:off x="0" y="38900978"/>
          <a:ext cx="1846867" cy="121351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th-TH" sz="1600">
            <a:solidFill>
              <a:schemeClr val="dk1"/>
            </a:solidFill>
            <a:effectLst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  <a:p>
          <a:pPr algn="l"/>
          <a:endParaRPr lang="en-US" sz="1600" baseline="0">
            <a:solidFill>
              <a:schemeClr val="dk1"/>
            </a:solidFill>
            <a:effectLst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  <a:p>
          <a:pPr algn="ctr"/>
          <a:r>
            <a:rPr lang="th-TH" sz="1600">
              <a:latin typeface="TH SarabunPSK" panose="020B0500040200020003" pitchFamily="34" charset="-34"/>
              <a:cs typeface="TH SarabunPSK" panose="020B0500040200020003" pitchFamily="34" charset="-34"/>
            </a:rPr>
            <a:t>(นายทวิช สวนโต</a:t>
          </a:r>
          <a:r>
            <a:rPr lang="th-TH" sz="1600" baseline="0">
              <a:latin typeface="TH SarabunPSK" panose="020B0500040200020003" pitchFamily="34" charset="-34"/>
              <a:cs typeface="TH SarabunPSK" panose="020B0500040200020003" pitchFamily="34" charset="-34"/>
            </a:rPr>
            <a:t>)</a:t>
          </a:r>
        </a:p>
        <a:p>
          <a:pPr algn="ctr"/>
          <a:r>
            <a:rPr lang="th-TH" sz="1600">
              <a:latin typeface="TH SarabunPSK" panose="020B0500040200020003" pitchFamily="34" charset="-34"/>
              <a:cs typeface="TH SarabunPSK" panose="020B0500040200020003" pitchFamily="34" charset="-34"/>
            </a:rPr>
            <a:t>หัวหน้าแผนกวิชาช่างยนต์</a:t>
          </a:r>
        </a:p>
      </xdr:txBody>
    </xdr:sp>
    <xdr:clientData/>
  </xdr:twoCellAnchor>
  <xdr:twoCellAnchor>
    <xdr:from>
      <xdr:col>1</xdr:col>
      <xdr:colOff>750782</xdr:colOff>
      <xdr:row>109</xdr:row>
      <xdr:rowOff>17431</xdr:rowOff>
    </xdr:from>
    <xdr:to>
      <xdr:col>1</xdr:col>
      <xdr:colOff>3310952</xdr:colOff>
      <xdr:row>112</xdr:row>
      <xdr:rowOff>86180</xdr:rowOff>
    </xdr:to>
    <xdr:sp macro="" textlink="">
      <xdr:nvSpPr>
        <xdr:cNvPr id="35" name="กล่องข้อความ 34">
          <a:extLst>
            <a:ext uri="{FF2B5EF4-FFF2-40B4-BE49-F238E27FC236}">
              <a16:creationId xmlns:a16="http://schemas.microsoft.com/office/drawing/2014/main" id="{A7E3D897-A911-49E8-BACF-F0D56545508F}"/>
            </a:ext>
          </a:extLst>
        </xdr:cNvPr>
        <xdr:cNvSpPr txBox="1"/>
      </xdr:nvSpPr>
      <xdr:spPr bwMode="auto">
        <a:xfrm>
          <a:off x="1859146" y="28679022"/>
          <a:ext cx="2560170" cy="135029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th-TH" sz="1600">
            <a:solidFill>
              <a:schemeClr val="dk1"/>
            </a:solidFill>
            <a:effectLst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  <a:p>
          <a:pPr algn="l"/>
          <a:r>
            <a:rPr lang="th-TH" sz="1600">
              <a:solidFill>
                <a:schemeClr val="dk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     </a:t>
          </a:r>
          <a:endParaRPr lang="th-TH" sz="160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pPr algn="ctr"/>
          <a:r>
            <a:rPr lang="th-TH" sz="1600">
              <a:latin typeface="TH SarabunPSK" panose="020B0500040200020003" pitchFamily="34" charset="-34"/>
              <a:cs typeface="TH SarabunPSK" panose="020B0500040200020003" pitchFamily="34" charset="-34"/>
            </a:rPr>
            <a:t>(นางสาวกรวิกา</a:t>
          </a:r>
          <a:r>
            <a:rPr lang="th-TH" sz="1600" baseline="0">
              <a:latin typeface="TH SarabunPSK" panose="020B0500040200020003" pitchFamily="34" charset="-34"/>
              <a:cs typeface="TH SarabunPSK" panose="020B0500040200020003" pitchFamily="34" charset="-34"/>
            </a:rPr>
            <a:t> กองกันภัย</a:t>
          </a:r>
          <a:r>
            <a:rPr lang="th-TH" sz="1600">
              <a:latin typeface="TH SarabunPSK" panose="020B0500040200020003" pitchFamily="34" charset="-34"/>
              <a:cs typeface="TH SarabunPSK" panose="020B0500040200020003" pitchFamily="34" charset="-34"/>
            </a:rPr>
            <a:t>)</a:t>
          </a:r>
        </a:p>
        <a:p>
          <a:pPr algn="ctr"/>
          <a:r>
            <a:rPr lang="th-TH" sz="1600">
              <a:latin typeface="TH SarabunPSK" panose="020B0500040200020003" pitchFamily="34" charset="-34"/>
              <a:cs typeface="TH SarabunPSK" panose="020B0500040200020003" pitchFamily="34" charset="-34"/>
            </a:rPr>
            <a:t>หัวหน้างานพัฒนาหลักสูตรการเรียนการสอน</a:t>
          </a:r>
        </a:p>
      </xdr:txBody>
    </xdr:sp>
    <xdr:clientData/>
  </xdr:twoCellAnchor>
  <xdr:twoCellAnchor>
    <xdr:from>
      <xdr:col>1</xdr:col>
      <xdr:colOff>3381213</xdr:colOff>
      <xdr:row>109</xdr:row>
      <xdr:rowOff>0</xdr:rowOff>
    </xdr:from>
    <xdr:to>
      <xdr:col>5</xdr:col>
      <xdr:colOff>16183</xdr:colOff>
      <xdr:row>111</xdr:row>
      <xdr:rowOff>230074</xdr:rowOff>
    </xdr:to>
    <xdr:sp macro="" textlink="">
      <xdr:nvSpPr>
        <xdr:cNvPr id="36" name="กล่องข้อความ 35">
          <a:extLst>
            <a:ext uri="{FF2B5EF4-FFF2-40B4-BE49-F238E27FC236}">
              <a16:creationId xmlns:a16="http://schemas.microsoft.com/office/drawing/2014/main" id="{0E5188E1-42D7-4D68-87D2-BBC9C012E92F}"/>
            </a:ext>
          </a:extLst>
        </xdr:cNvPr>
        <xdr:cNvSpPr txBox="1"/>
      </xdr:nvSpPr>
      <xdr:spPr bwMode="auto">
        <a:xfrm>
          <a:off x="4489577" y="28661591"/>
          <a:ext cx="1726515" cy="12345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th-TH" sz="1600" b="0">
            <a:solidFill>
              <a:schemeClr val="dk1"/>
            </a:solidFill>
            <a:effectLst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  <a:p>
          <a:pPr algn="l"/>
          <a:endParaRPr lang="th-TH" sz="1600" b="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pPr algn="ctr"/>
          <a:r>
            <a:rPr lang="th-TH" sz="1600" b="0">
              <a:latin typeface="TH SarabunPSK" panose="020B0500040200020003" pitchFamily="34" charset="-34"/>
              <a:cs typeface="TH SarabunPSK" panose="020B0500040200020003" pitchFamily="34" charset="-34"/>
            </a:rPr>
            <a:t>(นางสาวอรณี</a:t>
          </a:r>
          <a:r>
            <a:rPr lang="th-TH" sz="16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 จริยา</a:t>
          </a:r>
          <a:r>
            <a:rPr lang="th-TH" sz="1600" b="0">
              <a:latin typeface="TH SarabunPSK" panose="020B0500040200020003" pitchFamily="34" charset="-34"/>
              <a:cs typeface="TH SarabunPSK" panose="020B0500040200020003" pitchFamily="34" charset="-34"/>
            </a:rPr>
            <a:t>)</a:t>
          </a:r>
        </a:p>
        <a:p>
          <a:pPr algn="ctr"/>
          <a:r>
            <a:rPr lang="th-TH" sz="1600" b="0">
              <a:latin typeface="TH SarabunPSK" panose="020B0500040200020003" pitchFamily="34" charset="-34"/>
              <a:cs typeface="TH SarabunPSK" panose="020B0500040200020003" pitchFamily="34" charset="-34"/>
            </a:rPr>
            <a:t>รองผู้อำนวยการฝ่ายวิชาการ</a:t>
          </a:r>
        </a:p>
      </xdr:txBody>
    </xdr:sp>
    <xdr:clientData/>
  </xdr:twoCellAnchor>
  <xdr:twoCellAnchor>
    <xdr:from>
      <xdr:col>0</xdr:col>
      <xdr:colOff>0</xdr:colOff>
      <xdr:row>109</xdr:row>
      <xdr:rowOff>38978</xdr:rowOff>
    </xdr:from>
    <xdr:to>
      <xdr:col>1</xdr:col>
      <xdr:colOff>738503</xdr:colOff>
      <xdr:row>111</xdr:row>
      <xdr:rowOff>248041</xdr:rowOff>
    </xdr:to>
    <xdr:sp macro="" textlink="">
      <xdr:nvSpPr>
        <xdr:cNvPr id="37" name="กล่องข้อความ 36">
          <a:extLst>
            <a:ext uri="{FF2B5EF4-FFF2-40B4-BE49-F238E27FC236}">
              <a16:creationId xmlns:a16="http://schemas.microsoft.com/office/drawing/2014/main" id="{F96F4016-0295-4880-A8A5-8E94A8E9A3D2}"/>
            </a:ext>
          </a:extLst>
        </xdr:cNvPr>
        <xdr:cNvSpPr txBox="1"/>
      </xdr:nvSpPr>
      <xdr:spPr bwMode="auto">
        <a:xfrm>
          <a:off x="0" y="28700569"/>
          <a:ext cx="1846867" cy="121351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th-TH" sz="1600">
            <a:solidFill>
              <a:schemeClr val="dk1"/>
            </a:solidFill>
            <a:effectLst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  <a:p>
          <a:pPr algn="l"/>
          <a:endParaRPr lang="en-US" sz="1600" baseline="0">
            <a:solidFill>
              <a:schemeClr val="dk1"/>
            </a:solidFill>
            <a:effectLst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  <a:p>
          <a:pPr algn="ctr"/>
          <a:r>
            <a:rPr lang="th-TH" sz="1600">
              <a:latin typeface="TH SarabunPSK" panose="020B0500040200020003" pitchFamily="34" charset="-34"/>
              <a:cs typeface="TH SarabunPSK" panose="020B0500040200020003" pitchFamily="34" charset="-34"/>
            </a:rPr>
            <a:t>(นายทวิช สวนโต</a:t>
          </a:r>
          <a:r>
            <a:rPr lang="th-TH" sz="1600" baseline="0">
              <a:latin typeface="TH SarabunPSK" panose="020B0500040200020003" pitchFamily="34" charset="-34"/>
              <a:cs typeface="TH SarabunPSK" panose="020B0500040200020003" pitchFamily="34" charset="-34"/>
            </a:rPr>
            <a:t>)</a:t>
          </a:r>
        </a:p>
        <a:p>
          <a:pPr algn="ctr"/>
          <a:r>
            <a:rPr lang="th-TH" sz="1600">
              <a:latin typeface="TH SarabunPSK" panose="020B0500040200020003" pitchFamily="34" charset="-34"/>
              <a:cs typeface="TH SarabunPSK" panose="020B0500040200020003" pitchFamily="34" charset="-34"/>
            </a:rPr>
            <a:t>หัวหน้าแผนกวิชาช่างยนต์</a:t>
          </a:r>
        </a:p>
      </xdr:txBody>
    </xdr:sp>
    <xdr:clientData/>
  </xdr:twoCellAnchor>
  <xdr:twoCellAnchor>
    <xdr:from>
      <xdr:col>1</xdr:col>
      <xdr:colOff>750782</xdr:colOff>
      <xdr:row>72</xdr:row>
      <xdr:rowOff>17431</xdr:rowOff>
    </xdr:from>
    <xdr:to>
      <xdr:col>1</xdr:col>
      <xdr:colOff>3310952</xdr:colOff>
      <xdr:row>76</xdr:row>
      <xdr:rowOff>259362</xdr:rowOff>
    </xdr:to>
    <xdr:sp macro="" textlink="">
      <xdr:nvSpPr>
        <xdr:cNvPr id="38" name="กล่องข้อความ 37">
          <a:extLst>
            <a:ext uri="{FF2B5EF4-FFF2-40B4-BE49-F238E27FC236}">
              <a16:creationId xmlns:a16="http://schemas.microsoft.com/office/drawing/2014/main" id="{8ED8E0C6-1B2A-4BA3-9F38-05CF55FC70ED}"/>
            </a:ext>
          </a:extLst>
        </xdr:cNvPr>
        <xdr:cNvSpPr txBox="1"/>
      </xdr:nvSpPr>
      <xdr:spPr bwMode="auto">
        <a:xfrm>
          <a:off x="1859146" y="18928886"/>
          <a:ext cx="2560170" cy="135029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th-TH" sz="1600">
            <a:solidFill>
              <a:schemeClr val="dk1"/>
            </a:solidFill>
            <a:effectLst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  <a:p>
          <a:pPr algn="l"/>
          <a:r>
            <a:rPr lang="th-TH" sz="1600">
              <a:solidFill>
                <a:schemeClr val="dk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     </a:t>
          </a:r>
          <a:endParaRPr lang="th-TH" sz="160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pPr algn="ctr"/>
          <a:r>
            <a:rPr lang="th-TH" sz="1600">
              <a:latin typeface="TH SarabunPSK" panose="020B0500040200020003" pitchFamily="34" charset="-34"/>
              <a:cs typeface="TH SarabunPSK" panose="020B0500040200020003" pitchFamily="34" charset="-34"/>
            </a:rPr>
            <a:t>(นางสาวกรวิกา</a:t>
          </a:r>
          <a:r>
            <a:rPr lang="th-TH" sz="1600" baseline="0">
              <a:latin typeface="TH SarabunPSK" panose="020B0500040200020003" pitchFamily="34" charset="-34"/>
              <a:cs typeface="TH SarabunPSK" panose="020B0500040200020003" pitchFamily="34" charset="-34"/>
            </a:rPr>
            <a:t> กองกันภัย</a:t>
          </a:r>
          <a:r>
            <a:rPr lang="th-TH" sz="1600">
              <a:latin typeface="TH SarabunPSK" panose="020B0500040200020003" pitchFamily="34" charset="-34"/>
              <a:cs typeface="TH SarabunPSK" panose="020B0500040200020003" pitchFamily="34" charset="-34"/>
            </a:rPr>
            <a:t>)</a:t>
          </a:r>
        </a:p>
        <a:p>
          <a:pPr algn="ctr"/>
          <a:r>
            <a:rPr lang="th-TH" sz="1600">
              <a:latin typeface="TH SarabunPSK" panose="020B0500040200020003" pitchFamily="34" charset="-34"/>
              <a:cs typeface="TH SarabunPSK" panose="020B0500040200020003" pitchFamily="34" charset="-34"/>
            </a:rPr>
            <a:t>หัวหน้างานพัฒนาหลักสูตรการเรียนการสอน</a:t>
          </a:r>
        </a:p>
      </xdr:txBody>
    </xdr:sp>
    <xdr:clientData/>
  </xdr:twoCellAnchor>
  <xdr:twoCellAnchor>
    <xdr:from>
      <xdr:col>1</xdr:col>
      <xdr:colOff>3381213</xdr:colOff>
      <xdr:row>72</xdr:row>
      <xdr:rowOff>0</xdr:rowOff>
    </xdr:from>
    <xdr:to>
      <xdr:col>5</xdr:col>
      <xdr:colOff>16183</xdr:colOff>
      <xdr:row>76</xdr:row>
      <xdr:rowOff>126165</xdr:rowOff>
    </xdr:to>
    <xdr:sp macro="" textlink="">
      <xdr:nvSpPr>
        <xdr:cNvPr id="39" name="กล่องข้อความ 38">
          <a:extLst>
            <a:ext uri="{FF2B5EF4-FFF2-40B4-BE49-F238E27FC236}">
              <a16:creationId xmlns:a16="http://schemas.microsoft.com/office/drawing/2014/main" id="{CA42DC7B-F7A4-4732-9E6A-F1CB41A8FDF5}"/>
            </a:ext>
          </a:extLst>
        </xdr:cNvPr>
        <xdr:cNvSpPr txBox="1"/>
      </xdr:nvSpPr>
      <xdr:spPr bwMode="auto">
        <a:xfrm>
          <a:off x="4489577" y="18911455"/>
          <a:ext cx="1726515" cy="12345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th-TH" sz="1600" b="0">
            <a:solidFill>
              <a:schemeClr val="dk1"/>
            </a:solidFill>
            <a:effectLst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  <a:p>
          <a:pPr algn="l"/>
          <a:endParaRPr lang="th-TH" sz="1600" b="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pPr algn="ctr"/>
          <a:r>
            <a:rPr lang="th-TH" sz="1600" b="0">
              <a:latin typeface="TH SarabunPSK" panose="020B0500040200020003" pitchFamily="34" charset="-34"/>
              <a:cs typeface="TH SarabunPSK" panose="020B0500040200020003" pitchFamily="34" charset="-34"/>
            </a:rPr>
            <a:t>(นางสาวอรณี</a:t>
          </a:r>
          <a:r>
            <a:rPr lang="th-TH" sz="16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 จริยา</a:t>
          </a:r>
          <a:r>
            <a:rPr lang="th-TH" sz="1600" b="0">
              <a:latin typeface="TH SarabunPSK" panose="020B0500040200020003" pitchFamily="34" charset="-34"/>
              <a:cs typeface="TH SarabunPSK" panose="020B0500040200020003" pitchFamily="34" charset="-34"/>
            </a:rPr>
            <a:t>)</a:t>
          </a:r>
        </a:p>
        <a:p>
          <a:pPr algn="ctr"/>
          <a:r>
            <a:rPr lang="th-TH" sz="1600" b="0">
              <a:latin typeface="TH SarabunPSK" panose="020B0500040200020003" pitchFamily="34" charset="-34"/>
              <a:cs typeface="TH SarabunPSK" panose="020B0500040200020003" pitchFamily="34" charset="-34"/>
            </a:rPr>
            <a:t>รองผู้อำนวยการฝ่ายวิชาการ</a:t>
          </a:r>
        </a:p>
      </xdr:txBody>
    </xdr:sp>
    <xdr:clientData/>
  </xdr:twoCellAnchor>
  <xdr:twoCellAnchor>
    <xdr:from>
      <xdr:col>0</xdr:col>
      <xdr:colOff>0</xdr:colOff>
      <xdr:row>72</xdr:row>
      <xdr:rowOff>38978</xdr:rowOff>
    </xdr:from>
    <xdr:to>
      <xdr:col>1</xdr:col>
      <xdr:colOff>738503</xdr:colOff>
      <xdr:row>76</xdr:row>
      <xdr:rowOff>144132</xdr:rowOff>
    </xdr:to>
    <xdr:sp macro="" textlink="">
      <xdr:nvSpPr>
        <xdr:cNvPr id="40" name="กล่องข้อความ 39">
          <a:extLst>
            <a:ext uri="{FF2B5EF4-FFF2-40B4-BE49-F238E27FC236}">
              <a16:creationId xmlns:a16="http://schemas.microsoft.com/office/drawing/2014/main" id="{4E84A16A-55DA-436A-937A-EE6B648C524A}"/>
            </a:ext>
          </a:extLst>
        </xdr:cNvPr>
        <xdr:cNvSpPr txBox="1"/>
      </xdr:nvSpPr>
      <xdr:spPr bwMode="auto">
        <a:xfrm>
          <a:off x="0" y="18950433"/>
          <a:ext cx="1846867" cy="121351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th-TH" sz="1600">
            <a:solidFill>
              <a:schemeClr val="dk1"/>
            </a:solidFill>
            <a:effectLst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  <a:p>
          <a:pPr algn="l"/>
          <a:endParaRPr lang="en-US" sz="1600" baseline="0">
            <a:solidFill>
              <a:schemeClr val="dk1"/>
            </a:solidFill>
            <a:effectLst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  <a:p>
          <a:pPr algn="ctr"/>
          <a:r>
            <a:rPr lang="th-TH" sz="1600">
              <a:latin typeface="TH SarabunPSK" panose="020B0500040200020003" pitchFamily="34" charset="-34"/>
              <a:cs typeface="TH SarabunPSK" panose="020B0500040200020003" pitchFamily="34" charset="-34"/>
            </a:rPr>
            <a:t>(นายทวิช สวนโต</a:t>
          </a:r>
          <a:r>
            <a:rPr lang="th-TH" sz="1600" baseline="0">
              <a:latin typeface="TH SarabunPSK" panose="020B0500040200020003" pitchFamily="34" charset="-34"/>
              <a:cs typeface="TH SarabunPSK" panose="020B0500040200020003" pitchFamily="34" charset="-34"/>
            </a:rPr>
            <a:t>)</a:t>
          </a:r>
        </a:p>
        <a:p>
          <a:pPr algn="ctr"/>
          <a:r>
            <a:rPr lang="th-TH" sz="1600">
              <a:latin typeface="TH SarabunPSK" panose="020B0500040200020003" pitchFamily="34" charset="-34"/>
              <a:cs typeface="TH SarabunPSK" panose="020B0500040200020003" pitchFamily="34" charset="-34"/>
            </a:rPr>
            <a:t>หัวหน้าแผนกวิชาช่างยนต์</a:t>
          </a:r>
        </a:p>
      </xdr:txBody>
    </xdr:sp>
    <xdr:clientData/>
  </xdr:twoCellAnchor>
  <xdr:twoCellAnchor>
    <xdr:from>
      <xdr:col>1</xdr:col>
      <xdr:colOff>750782</xdr:colOff>
      <xdr:row>34</xdr:row>
      <xdr:rowOff>17431</xdr:rowOff>
    </xdr:from>
    <xdr:to>
      <xdr:col>1</xdr:col>
      <xdr:colOff>3310952</xdr:colOff>
      <xdr:row>38</xdr:row>
      <xdr:rowOff>259361</xdr:rowOff>
    </xdr:to>
    <xdr:sp macro="" textlink="">
      <xdr:nvSpPr>
        <xdr:cNvPr id="41" name="กล่องข้อความ 40">
          <a:extLst>
            <a:ext uri="{FF2B5EF4-FFF2-40B4-BE49-F238E27FC236}">
              <a16:creationId xmlns:a16="http://schemas.microsoft.com/office/drawing/2014/main" id="{BB157448-D77E-414D-9631-F2E2459D9C9A}"/>
            </a:ext>
          </a:extLst>
        </xdr:cNvPr>
        <xdr:cNvSpPr txBox="1"/>
      </xdr:nvSpPr>
      <xdr:spPr bwMode="auto">
        <a:xfrm>
          <a:off x="1859146" y="8918976"/>
          <a:ext cx="2560170" cy="135029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th-TH" sz="1600">
            <a:solidFill>
              <a:schemeClr val="dk1"/>
            </a:solidFill>
            <a:effectLst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  <a:p>
          <a:pPr algn="l"/>
          <a:r>
            <a:rPr lang="th-TH" sz="1600">
              <a:solidFill>
                <a:schemeClr val="dk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     </a:t>
          </a:r>
          <a:endParaRPr lang="th-TH" sz="160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pPr algn="ctr"/>
          <a:r>
            <a:rPr lang="th-TH" sz="1600">
              <a:latin typeface="TH SarabunPSK" panose="020B0500040200020003" pitchFamily="34" charset="-34"/>
              <a:cs typeface="TH SarabunPSK" panose="020B0500040200020003" pitchFamily="34" charset="-34"/>
            </a:rPr>
            <a:t>(นางสาวกรวิกา</a:t>
          </a:r>
          <a:r>
            <a:rPr lang="th-TH" sz="1600" baseline="0">
              <a:latin typeface="TH SarabunPSK" panose="020B0500040200020003" pitchFamily="34" charset="-34"/>
              <a:cs typeface="TH SarabunPSK" panose="020B0500040200020003" pitchFamily="34" charset="-34"/>
            </a:rPr>
            <a:t> กองกันภัย</a:t>
          </a:r>
          <a:r>
            <a:rPr lang="th-TH" sz="1600">
              <a:latin typeface="TH SarabunPSK" panose="020B0500040200020003" pitchFamily="34" charset="-34"/>
              <a:cs typeface="TH SarabunPSK" panose="020B0500040200020003" pitchFamily="34" charset="-34"/>
            </a:rPr>
            <a:t>)</a:t>
          </a:r>
        </a:p>
        <a:p>
          <a:pPr algn="ctr"/>
          <a:r>
            <a:rPr lang="th-TH" sz="1600">
              <a:latin typeface="TH SarabunPSK" panose="020B0500040200020003" pitchFamily="34" charset="-34"/>
              <a:cs typeface="TH SarabunPSK" panose="020B0500040200020003" pitchFamily="34" charset="-34"/>
            </a:rPr>
            <a:t>หัวหน้างานพัฒนาหลักสูตรการเรียนการสอน</a:t>
          </a:r>
        </a:p>
      </xdr:txBody>
    </xdr:sp>
    <xdr:clientData/>
  </xdr:twoCellAnchor>
  <xdr:twoCellAnchor>
    <xdr:from>
      <xdr:col>1</xdr:col>
      <xdr:colOff>3381213</xdr:colOff>
      <xdr:row>34</xdr:row>
      <xdr:rowOff>0</xdr:rowOff>
    </xdr:from>
    <xdr:to>
      <xdr:col>5</xdr:col>
      <xdr:colOff>16183</xdr:colOff>
      <xdr:row>38</xdr:row>
      <xdr:rowOff>126164</xdr:rowOff>
    </xdr:to>
    <xdr:sp macro="" textlink="">
      <xdr:nvSpPr>
        <xdr:cNvPr id="42" name="กล่องข้อความ 41">
          <a:extLst>
            <a:ext uri="{FF2B5EF4-FFF2-40B4-BE49-F238E27FC236}">
              <a16:creationId xmlns:a16="http://schemas.microsoft.com/office/drawing/2014/main" id="{F089D574-51ED-45E3-9D6C-FDE45870A753}"/>
            </a:ext>
          </a:extLst>
        </xdr:cNvPr>
        <xdr:cNvSpPr txBox="1"/>
      </xdr:nvSpPr>
      <xdr:spPr bwMode="auto">
        <a:xfrm>
          <a:off x="4489577" y="8901545"/>
          <a:ext cx="1726515" cy="12345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th-TH" sz="1600" b="0">
            <a:solidFill>
              <a:schemeClr val="dk1"/>
            </a:solidFill>
            <a:effectLst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  <a:p>
          <a:pPr algn="l"/>
          <a:endParaRPr lang="th-TH" sz="1600" b="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pPr algn="ctr"/>
          <a:r>
            <a:rPr lang="th-TH" sz="1600" b="0">
              <a:latin typeface="TH SarabunPSK" panose="020B0500040200020003" pitchFamily="34" charset="-34"/>
              <a:cs typeface="TH SarabunPSK" panose="020B0500040200020003" pitchFamily="34" charset="-34"/>
            </a:rPr>
            <a:t>(นางสาวอรณี</a:t>
          </a:r>
          <a:r>
            <a:rPr lang="th-TH" sz="16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 จริยา</a:t>
          </a:r>
          <a:r>
            <a:rPr lang="th-TH" sz="1600" b="0">
              <a:latin typeface="TH SarabunPSK" panose="020B0500040200020003" pitchFamily="34" charset="-34"/>
              <a:cs typeface="TH SarabunPSK" panose="020B0500040200020003" pitchFamily="34" charset="-34"/>
            </a:rPr>
            <a:t>)</a:t>
          </a:r>
        </a:p>
        <a:p>
          <a:pPr algn="ctr"/>
          <a:r>
            <a:rPr lang="th-TH" sz="1600" b="0">
              <a:latin typeface="TH SarabunPSK" panose="020B0500040200020003" pitchFamily="34" charset="-34"/>
              <a:cs typeface="TH SarabunPSK" panose="020B0500040200020003" pitchFamily="34" charset="-34"/>
            </a:rPr>
            <a:t>รองผู้อำนวยการฝ่ายวิชาการ</a:t>
          </a:r>
        </a:p>
      </xdr:txBody>
    </xdr:sp>
    <xdr:clientData/>
  </xdr:twoCellAnchor>
  <xdr:twoCellAnchor>
    <xdr:from>
      <xdr:col>0</xdr:col>
      <xdr:colOff>0</xdr:colOff>
      <xdr:row>34</xdr:row>
      <xdr:rowOff>38978</xdr:rowOff>
    </xdr:from>
    <xdr:to>
      <xdr:col>1</xdr:col>
      <xdr:colOff>738503</xdr:colOff>
      <xdr:row>38</xdr:row>
      <xdr:rowOff>144131</xdr:rowOff>
    </xdr:to>
    <xdr:sp macro="" textlink="">
      <xdr:nvSpPr>
        <xdr:cNvPr id="43" name="กล่องข้อความ 42">
          <a:extLst>
            <a:ext uri="{FF2B5EF4-FFF2-40B4-BE49-F238E27FC236}">
              <a16:creationId xmlns:a16="http://schemas.microsoft.com/office/drawing/2014/main" id="{D320C9D1-3010-489C-A390-5A3CDFA5B050}"/>
            </a:ext>
          </a:extLst>
        </xdr:cNvPr>
        <xdr:cNvSpPr txBox="1"/>
      </xdr:nvSpPr>
      <xdr:spPr bwMode="auto">
        <a:xfrm>
          <a:off x="0" y="8940523"/>
          <a:ext cx="1846867" cy="121351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th-TH" sz="1600">
            <a:solidFill>
              <a:schemeClr val="dk1"/>
            </a:solidFill>
            <a:effectLst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  <a:p>
          <a:pPr algn="l"/>
          <a:endParaRPr lang="en-US" sz="1600" baseline="0">
            <a:solidFill>
              <a:schemeClr val="dk1"/>
            </a:solidFill>
            <a:effectLst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  <a:p>
          <a:pPr algn="ctr"/>
          <a:r>
            <a:rPr lang="th-TH" sz="1600">
              <a:latin typeface="TH SarabunPSK" panose="020B0500040200020003" pitchFamily="34" charset="-34"/>
              <a:cs typeface="TH SarabunPSK" panose="020B0500040200020003" pitchFamily="34" charset="-34"/>
            </a:rPr>
            <a:t>(นายทวิช สวนโต</a:t>
          </a:r>
          <a:r>
            <a:rPr lang="th-TH" sz="1600" baseline="0">
              <a:latin typeface="TH SarabunPSK" panose="020B0500040200020003" pitchFamily="34" charset="-34"/>
              <a:cs typeface="TH SarabunPSK" panose="020B0500040200020003" pitchFamily="34" charset="-34"/>
            </a:rPr>
            <a:t>)</a:t>
          </a:r>
        </a:p>
        <a:p>
          <a:pPr algn="ctr"/>
          <a:r>
            <a:rPr lang="th-TH" sz="1600">
              <a:latin typeface="TH SarabunPSK" panose="020B0500040200020003" pitchFamily="34" charset="-34"/>
              <a:cs typeface="TH SarabunPSK" panose="020B0500040200020003" pitchFamily="34" charset="-34"/>
            </a:rPr>
            <a:t>หัวหน้าแผนกวิชาช่างยนต์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1647826</xdr:colOff>
      <xdr:row>0</xdr:row>
      <xdr:rowOff>76201</xdr:rowOff>
    </xdr:from>
    <xdr:to>
      <xdr:col>2</xdr:col>
      <xdr:colOff>2809876</xdr:colOff>
      <xdr:row>4</xdr:row>
      <xdr:rowOff>1</xdr:rowOff>
    </xdr:to>
    <xdr:pic>
      <xdr:nvPicPr>
        <xdr:cNvPr id="2" name="รูปภาพ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8" t="6022" r="6765" b="7356"/>
        <a:stretch/>
      </xdr:blipFill>
      <xdr:spPr>
        <a:xfrm>
          <a:off x="2536826" y="76201"/>
          <a:ext cx="1162050" cy="99060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1666876</xdr:colOff>
      <xdr:row>0</xdr:row>
      <xdr:rowOff>42522</xdr:rowOff>
    </xdr:from>
    <xdr:to>
      <xdr:col>5</xdr:col>
      <xdr:colOff>27783</xdr:colOff>
      <xdr:row>4</xdr:row>
      <xdr:rowOff>46471</xdr:rowOff>
    </xdr:to>
    <xdr:pic>
      <xdr:nvPicPr>
        <xdr:cNvPr id="2" name="รูปภาพ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8" t="6022" r="6765" b="7356"/>
        <a:stretch/>
      </xdr:blipFill>
      <xdr:spPr>
        <a:xfrm>
          <a:off x="2955926" y="42522"/>
          <a:ext cx="1164432" cy="1042174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745454</xdr:colOff>
      <xdr:row>33</xdr:row>
      <xdr:rowOff>17431</xdr:rowOff>
    </xdr:from>
    <xdr:to>
      <xdr:col>1</xdr:col>
      <xdr:colOff>3305624</xdr:colOff>
      <xdr:row>37</xdr:row>
      <xdr:rowOff>254033</xdr:rowOff>
    </xdr:to>
    <xdr:sp macro="" textlink="">
      <xdr:nvSpPr>
        <xdr:cNvPr id="18" name="กล่องข้อความ 17">
          <a:extLst>
            <a:ext uri="{FF2B5EF4-FFF2-40B4-BE49-F238E27FC236}">
              <a16:creationId xmlns:a16="http://schemas.microsoft.com/office/drawing/2014/main" id="{E579232A-7BD4-4975-B3DE-C918FD7C2D3D}"/>
            </a:ext>
          </a:extLst>
        </xdr:cNvPr>
        <xdr:cNvSpPr txBox="1"/>
      </xdr:nvSpPr>
      <xdr:spPr bwMode="auto">
        <a:xfrm>
          <a:off x="1859146" y="8589931"/>
          <a:ext cx="2560170" cy="135029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th-TH" sz="1600">
            <a:solidFill>
              <a:schemeClr val="dk1"/>
            </a:solidFill>
            <a:effectLst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  <a:p>
          <a:pPr algn="l"/>
          <a:r>
            <a:rPr lang="th-TH" sz="1600">
              <a:solidFill>
                <a:schemeClr val="dk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     </a:t>
          </a:r>
          <a:endParaRPr lang="th-TH" sz="160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pPr algn="ctr"/>
          <a:r>
            <a:rPr lang="th-TH" sz="1600">
              <a:latin typeface="TH SarabunPSK" panose="020B0500040200020003" pitchFamily="34" charset="-34"/>
              <a:cs typeface="TH SarabunPSK" panose="020B0500040200020003" pitchFamily="34" charset="-34"/>
            </a:rPr>
            <a:t>(นางสาวกรวิกา</a:t>
          </a:r>
          <a:r>
            <a:rPr lang="th-TH" sz="1600" baseline="0">
              <a:latin typeface="TH SarabunPSK" panose="020B0500040200020003" pitchFamily="34" charset="-34"/>
              <a:cs typeface="TH SarabunPSK" panose="020B0500040200020003" pitchFamily="34" charset="-34"/>
            </a:rPr>
            <a:t> กองกันภัย</a:t>
          </a:r>
          <a:r>
            <a:rPr lang="th-TH" sz="1600">
              <a:latin typeface="TH SarabunPSK" panose="020B0500040200020003" pitchFamily="34" charset="-34"/>
              <a:cs typeface="TH SarabunPSK" panose="020B0500040200020003" pitchFamily="34" charset="-34"/>
            </a:rPr>
            <a:t>)</a:t>
          </a:r>
        </a:p>
        <a:p>
          <a:pPr algn="ctr"/>
          <a:r>
            <a:rPr lang="th-TH" sz="1600">
              <a:latin typeface="TH SarabunPSK" panose="020B0500040200020003" pitchFamily="34" charset="-34"/>
              <a:cs typeface="TH SarabunPSK" panose="020B0500040200020003" pitchFamily="34" charset="-34"/>
            </a:rPr>
            <a:t>หัวหน้างานพัฒนาหลักสูตรการเรียนการสอน</a:t>
          </a:r>
        </a:p>
      </xdr:txBody>
    </xdr:sp>
    <xdr:clientData/>
  </xdr:twoCellAnchor>
  <xdr:twoCellAnchor>
    <xdr:from>
      <xdr:col>1</xdr:col>
      <xdr:colOff>3375885</xdr:colOff>
      <xdr:row>33</xdr:row>
      <xdr:rowOff>0</xdr:rowOff>
    </xdr:from>
    <xdr:to>
      <xdr:col>5</xdr:col>
      <xdr:colOff>2861</xdr:colOff>
      <xdr:row>37</xdr:row>
      <xdr:rowOff>120836</xdr:rowOff>
    </xdr:to>
    <xdr:sp macro="" textlink="">
      <xdr:nvSpPr>
        <xdr:cNvPr id="19" name="กล่องข้อความ 18">
          <a:extLst>
            <a:ext uri="{FF2B5EF4-FFF2-40B4-BE49-F238E27FC236}">
              <a16:creationId xmlns:a16="http://schemas.microsoft.com/office/drawing/2014/main" id="{C3D4692D-C922-4757-8D49-392336AC58AA}"/>
            </a:ext>
          </a:extLst>
        </xdr:cNvPr>
        <xdr:cNvSpPr txBox="1"/>
      </xdr:nvSpPr>
      <xdr:spPr bwMode="auto">
        <a:xfrm>
          <a:off x="4489577" y="8572500"/>
          <a:ext cx="1726515" cy="12345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th-TH" sz="1600" b="0">
            <a:solidFill>
              <a:schemeClr val="dk1"/>
            </a:solidFill>
            <a:effectLst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  <a:p>
          <a:pPr algn="l"/>
          <a:endParaRPr lang="th-TH" sz="1600" b="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pPr algn="ctr"/>
          <a:r>
            <a:rPr lang="th-TH" sz="1600" b="0">
              <a:latin typeface="TH SarabunPSK" panose="020B0500040200020003" pitchFamily="34" charset="-34"/>
              <a:cs typeface="TH SarabunPSK" panose="020B0500040200020003" pitchFamily="34" charset="-34"/>
            </a:rPr>
            <a:t>(นางสาวอรณี</a:t>
          </a:r>
          <a:r>
            <a:rPr lang="th-TH" sz="16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 จริยา</a:t>
          </a:r>
          <a:r>
            <a:rPr lang="th-TH" sz="1600" b="0">
              <a:latin typeface="TH SarabunPSK" panose="020B0500040200020003" pitchFamily="34" charset="-34"/>
              <a:cs typeface="TH SarabunPSK" panose="020B0500040200020003" pitchFamily="34" charset="-34"/>
            </a:rPr>
            <a:t>)</a:t>
          </a:r>
        </a:p>
        <a:p>
          <a:pPr algn="ctr"/>
          <a:r>
            <a:rPr lang="th-TH" sz="1600" b="0">
              <a:latin typeface="TH SarabunPSK" panose="020B0500040200020003" pitchFamily="34" charset="-34"/>
              <a:cs typeface="TH SarabunPSK" panose="020B0500040200020003" pitchFamily="34" charset="-34"/>
            </a:rPr>
            <a:t>รองผู้อำนวยการฝ่ายวิชาการ</a:t>
          </a:r>
        </a:p>
      </xdr:txBody>
    </xdr:sp>
    <xdr:clientData/>
  </xdr:twoCellAnchor>
  <xdr:twoCellAnchor>
    <xdr:from>
      <xdr:col>0</xdr:col>
      <xdr:colOff>0</xdr:colOff>
      <xdr:row>33</xdr:row>
      <xdr:rowOff>38978</xdr:rowOff>
    </xdr:from>
    <xdr:to>
      <xdr:col>1</xdr:col>
      <xdr:colOff>733175</xdr:colOff>
      <xdr:row>37</xdr:row>
      <xdr:rowOff>138803</xdr:rowOff>
    </xdr:to>
    <xdr:sp macro="" textlink="">
      <xdr:nvSpPr>
        <xdr:cNvPr id="20" name="กล่องข้อความ 19">
          <a:extLst>
            <a:ext uri="{FF2B5EF4-FFF2-40B4-BE49-F238E27FC236}">
              <a16:creationId xmlns:a16="http://schemas.microsoft.com/office/drawing/2014/main" id="{8B95B400-7C8D-4823-9E69-DE68966A4480}"/>
            </a:ext>
          </a:extLst>
        </xdr:cNvPr>
        <xdr:cNvSpPr txBox="1"/>
      </xdr:nvSpPr>
      <xdr:spPr bwMode="auto">
        <a:xfrm>
          <a:off x="0" y="8611478"/>
          <a:ext cx="1846867" cy="121351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th-TH" sz="1600">
            <a:solidFill>
              <a:schemeClr val="dk1"/>
            </a:solidFill>
            <a:effectLst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  <a:p>
          <a:pPr algn="l"/>
          <a:endParaRPr lang="en-US" sz="1600" baseline="0">
            <a:solidFill>
              <a:schemeClr val="dk1"/>
            </a:solidFill>
            <a:effectLst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  <a:p>
          <a:pPr algn="ctr"/>
          <a:r>
            <a:rPr lang="th-TH" sz="1600">
              <a:latin typeface="TH SarabunPSK" panose="020B0500040200020003" pitchFamily="34" charset="-34"/>
              <a:cs typeface="TH SarabunPSK" panose="020B0500040200020003" pitchFamily="34" charset="-34"/>
            </a:rPr>
            <a:t>(นายทวิช สวนโต</a:t>
          </a:r>
          <a:r>
            <a:rPr lang="th-TH" sz="1600" baseline="0">
              <a:latin typeface="TH SarabunPSK" panose="020B0500040200020003" pitchFamily="34" charset="-34"/>
              <a:cs typeface="TH SarabunPSK" panose="020B0500040200020003" pitchFamily="34" charset="-34"/>
            </a:rPr>
            <a:t>)</a:t>
          </a:r>
        </a:p>
        <a:p>
          <a:pPr algn="ctr"/>
          <a:r>
            <a:rPr lang="th-TH" sz="1600">
              <a:latin typeface="TH SarabunPSK" panose="020B0500040200020003" pitchFamily="34" charset="-34"/>
              <a:cs typeface="TH SarabunPSK" panose="020B0500040200020003" pitchFamily="34" charset="-34"/>
            </a:rPr>
            <a:t>หัวหน้าแผนกวิชาช่างยนต์</a:t>
          </a:r>
        </a:p>
      </xdr:txBody>
    </xdr:sp>
    <xdr:clientData/>
  </xdr:twoCellAnchor>
  <xdr:twoCellAnchor>
    <xdr:from>
      <xdr:col>1</xdr:col>
      <xdr:colOff>745454</xdr:colOff>
      <xdr:row>70</xdr:row>
      <xdr:rowOff>17431</xdr:rowOff>
    </xdr:from>
    <xdr:to>
      <xdr:col>1</xdr:col>
      <xdr:colOff>3305624</xdr:colOff>
      <xdr:row>74</xdr:row>
      <xdr:rowOff>254033</xdr:rowOff>
    </xdr:to>
    <xdr:sp macro="" textlink="">
      <xdr:nvSpPr>
        <xdr:cNvPr id="21" name="กล่องข้อความ 20">
          <a:extLst>
            <a:ext uri="{FF2B5EF4-FFF2-40B4-BE49-F238E27FC236}">
              <a16:creationId xmlns:a16="http://schemas.microsoft.com/office/drawing/2014/main" id="{E4FBAF55-F39F-4D22-9B61-252A60DF2A4B}"/>
            </a:ext>
          </a:extLst>
        </xdr:cNvPr>
        <xdr:cNvSpPr txBox="1"/>
      </xdr:nvSpPr>
      <xdr:spPr bwMode="auto">
        <a:xfrm>
          <a:off x="1859146" y="18254143"/>
          <a:ext cx="2560170" cy="135029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th-TH" sz="1600">
            <a:solidFill>
              <a:schemeClr val="dk1"/>
            </a:solidFill>
            <a:effectLst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  <a:p>
          <a:pPr algn="l"/>
          <a:r>
            <a:rPr lang="th-TH" sz="1600">
              <a:solidFill>
                <a:schemeClr val="dk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     </a:t>
          </a:r>
          <a:endParaRPr lang="th-TH" sz="160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pPr algn="ctr"/>
          <a:r>
            <a:rPr lang="th-TH" sz="1600">
              <a:latin typeface="TH SarabunPSK" panose="020B0500040200020003" pitchFamily="34" charset="-34"/>
              <a:cs typeface="TH SarabunPSK" panose="020B0500040200020003" pitchFamily="34" charset="-34"/>
            </a:rPr>
            <a:t>(นางสาวกรวิกา</a:t>
          </a:r>
          <a:r>
            <a:rPr lang="th-TH" sz="1600" baseline="0">
              <a:latin typeface="TH SarabunPSK" panose="020B0500040200020003" pitchFamily="34" charset="-34"/>
              <a:cs typeface="TH SarabunPSK" panose="020B0500040200020003" pitchFamily="34" charset="-34"/>
            </a:rPr>
            <a:t> กองกันภัย</a:t>
          </a:r>
          <a:r>
            <a:rPr lang="th-TH" sz="1600">
              <a:latin typeface="TH SarabunPSK" panose="020B0500040200020003" pitchFamily="34" charset="-34"/>
              <a:cs typeface="TH SarabunPSK" panose="020B0500040200020003" pitchFamily="34" charset="-34"/>
            </a:rPr>
            <a:t>)</a:t>
          </a:r>
        </a:p>
        <a:p>
          <a:pPr algn="ctr"/>
          <a:r>
            <a:rPr lang="th-TH" sz="1600">
              <a:latin typeface="TH SarabunPSK" panose="020B0500040200020003" pitchFamily="34" charset="-34"/>
              <a:cs typeface="TH SarabunPSK" panose="020B0500040200020003" pitchFamily="34" charset="-34"/>
            </a:rPr>
            <a:t>หัวหน้างานพัฒนาหลักสูตรการเรียนการสอน</a:t>
          </a:r>
        </a:p>
      </xdr:txBody>
    </xdr:sp>
    <xdr:clientData/>
  </xdr:twoCellAnchor>
  <xdr:twoCellAnchor>
    <xdr:from>
      <xdr:col>1</xdr:col>
      <xdr:colOff>3375885</xdr:colOff>
      <xdr:row>70</xdr:row>
      <xdr:rowOff>0</xdr:rowOff>
    </xdr:from>
    <xdr:to>
      <xdr:col>5</xdr:col>
      <xdr:colOff>2861</xdr:colOff>
      <xdr:row>74</xdr:row>
      <xdr:rowOff>120836</xdr:rowOff>
    </xdr:to>
    <xdr:sp macro="" textlink="">
      <xdr:nvSpPr>
        <xdr:cNvPr id="30" name="กล่องข้อความ 29">
          <a:extLst>
            <a:ext uri="{FF2B5EF4-FFF2-40B4-BE49-F238E27FC236}">
              <a16:creationId xmlns:a16="http://schemas.microsoft.com/office/drawing/2014/main" id="{436E6E2F-F010-4491-9A51-1BD9710F1D4E}"/>
            </a:ext>
          </a:extLst>
        </xdr:cNvPr>
        <xdr:cNvSpPr txBox="1"/>
      </xdr:nvSpPr>
      <xdr:spPr bwMode="auto">
        <a:xfrm>
          <a:off x="4489577" y="18236712"/>
          <a:ext cx="1726515" cy="12345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th-TH" sz="1600" b="0">
            <a:solidFill>
              <a:schemeClr val="dk1"/>
            </a:solidFill>
            <a:effectLst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  <a:p>
          <a:pPr algn="l"/>
          <a:endParaRPr lang="th-TH" sz="1600" b="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pPr algn="ctr"/>
          <a:r>
            <a:rPr lang="th-TH" sz="1600" b="0">
              <a:latin typeface="TH SarabunPSK" panose="020B0500040200020003" pitchFamily="34" charset="-34"/>
              <a:cs typeface="TH SarabunPSK" panose="020B0500040200020003" pitchFamily="34" charset="-34"/>
            </a:rPr>
            <a:t>(นางสาวอรณี</a:t>
          </a:r>
          <a:r>
            <a:rPr lang="th-TH" sz="16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 จริยา</a:t>
          </a:r>
          <a:r>
            <a:rPr lang="th-TH" sz="1600" b="0">
              <a:latin typeface="TH SarabunPSK" panose="020B0500040200020003" pitchFamily="34" charset="-34"/>
              <a:cs typeface="TH SarabunPSK" panose="020B0500040200020003" pitchFamily="34" charset="-34"/>
            </a:rPr>
            <a:t>)</a:t>
          </a:r>
        </a:p>
        <a:p>
          <a:pPr algn="ctr"/>
          <a:r>
            <a:rPr lang="th-TH" sz="1600" b="0">
              <a:latin typeface="TH SarabunPSK" panose="020B0500040200020003" pitchFamily="34" charset="-34"/>
              <a:cs typeface="TH SarabunPSK" panose="020B0500040200020003" pitchFamily="34" charset="-34"/>
            </a:rPr>
            <a:t>รองผู้อำนวยการฝ่ายวิชาการ</a:t>
          </a:r>
        </a:p>
      </xdr:txBody>
    </xdr:sp>
    <xdr:clientData/>
  </xdr:twoCellAnchor>
  <xdr:twoCellAnchor>
    <xdr:from>
      <xdr:col>0</xdr:col>
      <xdr:colOff>0</xdr:colOff>
      <xdr:row>70</xdr:row>
      <xdr:rowOff>38978</xdr:rowOff>
    </xdr:from>
    <xdr:to>
      <xdr:col>1</xdr:col>
      <xdr:colOff>733175</xdr:colOff>
      <xdr:row>74</xdr:row>
      <xdr:rowOff>138803</xdr:rowOff>
    </xdr:to>
    <xdr:sp macro="" textlink="">
      <xdr:nvSpPr>
        <xdr:cNvPr id="31" name="กล่องข้อความ 30">
          <a:extLst>
            <a:ext uri="{FF2B5EF4-FFF2-40B4-BE49-F238E27FC236}">
              <a16:creationId xmlns:a16="http://schemas.microsoft.com/office/drawing/2014/main" id="{B1F804C7-5B7E-46D5-94A7-BAE203939FA8}"/>
            </a:ext>
          </a:extLst>
        </xdr:cNvPr>
        <xdr:cNvSpPr txBox="1"/>
      </xdr:nvSpPr>
      <xdr:spPr bwMode="auto">
        <a:xfrm>
          <a:off x="0" y="18275690"/>
          <a:ext cx="1846867" cy="121351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th-TH" sz="1600">
            <a:solidFill>
              <a:schemeClr val="dk1"/>
            </a:solidFill>
            <a:effectLst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  <a:p>
          <a:pPr algn="l"/>
          <a:endParaRPr lang="en-US" sz="1600" baseline="0">
            <a:solidFill>
              <a:schemeClr val="dk1"/>
            </a:solidFill>
            <a:effectLst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  <a:p>
          <a:pPr algn="ctr"/>
          <a:r>
            <a:rPr lang="th-TH" sz="1600">
              <a:latin typeface="TH SarabunPSK" panose="020B0500040200020003" pitchFamily="34" charset="-34"/>
              <a:cs typeface="TH SarabunPSK" panose="020B0500040200020003" pitchFamily="34" charset="-34"/>
            </a:rPr>
            <a:t>(นายทวิช สวนโต</a:t>
          </a:r>
          <a:r>
            <a:rPr lang="th-TH" sz="1600" baseline="0">
              <a:latin typeface="TH SarabunPSK" panose="020B0500040200020003" pitchFamily="34" charset="-34"/>
              <a:cs typeface="TH SarabunPSK" panose="020B0500040200020003" pitchFamily="34" charset="-34"/>
            </a:rPr>
            <a:t>)</a:t>
          </a:r>
        </a:p>
        <a:p>
          <a:pPr algn="ctr"/>
          <a:r>
            <a:rPr lang="th-TH" sz="1600">
              <a:latin typeface="TH SarabunPSK" panose="020B0500040200020003" pitchFamily="34" charset="-34"/>
              <a:cs typeface="TH SarabunPSK" panose="020B0500040200020003" pitchFamily="34" charset="-34"/>
            </a:rPr>
            <a:t>หัวหน้าแผนกวิชาช่างยนต์</a:t>
          </a:r>
        </a:p>
      </xdr:txBody>
    </xdr:sp>
    <xdr:clientData/>
  </xdr:twoCellAnchor>
  <xdr:twoCellAnchor>
    <xdr:from>
      <xdr:col>1</xdr:col>
      <xdr:colOff>745454</xdr:colOff>
      <xdr:row>106</xdr:row>
      <xdr:rowOff>17431</xdr:rowOff>
    </xdr:from>
    <xdr:to>
      <xdr:col>1</xdr:col>
      <xdr:colOff>3305624</xdr:colOff>
      <xdr:row>110</xdr:row>
      <xdr:rowOff>254033</xdr:rowOff>
    </xdr:to>
    <xdr:sp macro="" textlink="">
      <xdr:nvSpPr>
        <xdr:cNvPr id="32" name="กล่องข้อความ 31">
          <a:extLst>
            <a:ext uri="{FF2B5EF4-FFF2-40B4-BE49-F238E27FC236}">
              <a16:creationId xmlns:a16="http://schemas.microsoft.com/office/drawing/2014/main" id="{4A73115A-8299-4420-8BD3-FDFD4FF01432}"/>
            </a:ext>
          </a:extLst>
        </xdr:cNvPr>
        <xdr:cNvSpPr txBox="1"/>
      </xdr:nvSpPr>
      <xdr:spPr bwMode="auto">
        <a:xfrm>
          <a:off x="1859146" y="27661912"/>
          <a:ext cx="2560170" cy="135029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th-TH" sz="1600">
            <a:solidFill>
              <a:schemeClr val="dk1"/>
            </a:solidFill>
            <a:effectLst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  <a:p>
          <a:pPr algn="l"/>
          <a:r>
            <a:rPr lang="th-TH" sz="1600">
              <a:solidFill>
                <a:schemeClr val="dk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     </a:t>
          </a:r>
          <a:endParaRPr lang="th-TH" sz="160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pPr algn="ctr"/>
          <a:r>
            <a:rPr lang="th-TH" sz="1600">
              <a:latin typeface="TH SarabunPSK" panose="020B0500040200020003" pitchFamily="34" charset="-34"/>
              <a:cs typeface="TH SarabunPSK" panose="020B0500040200020003" pitchFamily="34" charset="-34"/>
            </a:rPr>
            <a:t>(นางสาวกรวิกา</a:t>
          </a:r>
          <a:r>
            <a:rPr lang="th-TH" sz="1600" baseline="0">
              <a:latin typeface="TH SarabunPSK" panose="020B0500040200020003" pitchFamily="34" charset="-34"/>
              <a:cs typeface="TH SarabunPSK" panose="020B0500040200020003" pitchFamily="34" charset="-34"/>
            </a:rPr>
            <a:t> กองกันภัย</a:t>
          </a:r>
          <a:r>
            <a:rPr lang="th-TH" sz="1600">
              <a:latin typeface="TH SarabunPSK" panose="020B0500040200020003" pitchFamily="34" charset="-34"/>
              <a:cs typeface="TH SarabunPSK" panose="020B0500040200020003" pitchFamily="34" charset="-34"/>
            </a:rPr>
            <a:t>)</a:t>
          </a:r>
        </a:p>
        <a:p>
          <a:pPr algn="ctr"/>
          <a:r>
            <a:rPr lang="th-TH" sz="1600">
              <a:latin typeface="TH SarabunPSK" panose="020B0500040200020003" pitchFamily="34" charset="-34"/>
              <a:cs typeface="TH SarabunPSK" panose="020B0500040200020003" pitchFamily="34" charset="-34"/>
            </a:rPr>
            <a:t>หัวหน้างานพัฒนาหลักสูตรการเรียนการสอน</a:t>
          </a:r>
        </a:p>
      </xdr:txBody>
    </xdr:sp>
    <xdr:clientData/>
  </xdr:twoCellAnchor>
  <xdr:twoCellAnchor>
    <xdr:from>
      <xdr:col>1</xdr:col>
      <xdr:colOff>3375885</xdr:colOff>
      <xdr:row>106</xdr:row>
      <xdr:rowOff>0</xdr:rowOff>
    </xdr:from>
    <xdr:to>
      <xdr:col>5</xdr:col>
      <xdr:colOff>2861</xdr:colOff>
      <xdr:row>110</xdr:row>
      <xdr:rowOff>120836</xdr:rowOff>
    </xdr:to>
    <xdr:sp macro="" textlink="">
      <xdr:nvSpPr>
        <xdr:cNvPr id="33" name="กล่องข้อความ 32">
          <a:extLst>
            <a:ext uri="{FF2B5EF4-FFF2-40B4-BE49-F238E27FC236}">
              <a16:creationId xmlns:a16="http://schemas.microsoft.com/office/drawing/2014/main" id="{B2B7710A-8EF4-47F2-A9C5-0A9D279B1932}"/>
            </a:ext>
          </a:extLst>
        </xdr:cNvPr>
        <xdr:cNvSpPr txBox="1"/>
      </xdr:nvSpPr>
      <xdr:spPr bwMode="auto">
        <a:xfrm>
          <a:off x="4489577" y="27644481"/>
          <a:ext cx="1726515" cy="12345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th-TH" sz="1600" b="0">
            <a:solidFill>
              <a:schemeClr val="dk1"/>
            </a:solidFill>
            <a:effectLst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  <a:p>
          <a:pPr algn="l"/>
          <a:endParaRPr lang="th-TH" sz="1600" b="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pPr algn="ctr"/>
          <a:r>
            <a:rPr lang="th-TH" sz="1600" b="0">
              <a:latin typeface="TH SarabunPSK" panose="020B0500040200020003" pitchFamily="34" charset="-34"/>
              <a:cs typeface="TH SarabunPSK" panose="020B0500040200020003" pitchFamily="34" charset="-34"/>
            </a:rPr>
            <a:t>(นางสาวอรณี</a:t>
          </a:r>
          <a:r>
            <a:rPr lang="th-TH" sz="16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 จริยา</a:t>
          </a:r>
          <a:r>
            <a:rPr lang="th-TH" sz="1600" b="0">
              <a:latin typeface="TH SarabunPSK" panose="020B0500040200020003" pitchFamily="34" charset="-34"/>
              <a:cs typeface="TH SarabunPSK" panose="020B0500040200020003" pitchFamily="34" charset="-34"/>
            </a:rPr>
            <a:t>)</a:t>
          </a:r>
        </a:p>
        <a:p>
          <a:pPr algn="ctr"/>
          <a:r>
            <a:rPr lang="th-TH" sz="1600" b="0">
              <a:latin typeface="TH SarabunPSK" panose="020B0500040200020003" pitchFamily="34" charset="-34"/>
              <a:cs typeface="TH SarabunPSK" panose="020B0500040200020003" pitchFamily="34" charset="-34"/>
            </a:rPr>
            <a:t>รองผู้อำนวยการฝ่ายวิชาการ</a:t>
          </a:r>
        </a:p>
      </xdr:txBody>
    </xdr:sp>
    <xdr:clientData/>
  </xdr:twoCellAnchor>
  <xdr:twoCellAnchor>
    <xdr:from>
      <xdr:col>0</xdr:col>
      <xdr:colOff>0</xdr:colOff>
      <xdr:row>106</xdr:row>
      <xdr:rowOff>38978</xdr:rowOff>
    </xdr:from>
    <xdr:to>
      <xdr:col>1</xdr:col>
      <xdr:colOff>733175</xdr:colOff>
      <xdr:row>110</xdr:row>
      <xdr:rowOff>138803</xdr:rowOff>
    </xdr:to>
    <xdr:sp macro="" textlink="">
      <xdr:nvSpPr>
        <xdr:cNvPr id="34" name="กล่องข้อความ 33">
          <a:extLst>
            <a:ext uri="{FF2B5EF4-FFF2-40B4-BE49-F238E27FC236}">
              <a16:creationId xmlns:a16="http://schemas.microsoft.com/office/drawing/2014/main" id="{EEEE8C32-9313-45E5-971C-B56A99AE2285}"/>
            </a:ext>
          </a:extLst>
        </xdr:cNvPr>
        <xdr:cNvSpPr txBox="1"/>
      </xdr:nvSpPr>
      <xdr:spPr bwMode="auto">
        <a:xfrm>
          <a:off x="0" y="27683459"/>
          <a:ext cx="1846867" cy="121351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th-TH" sz="1600">
            <a:solidFill>
              <a:schemeClr val="dk1"/>
            </a:solidFill>
            <a:effectLst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  <a:p>
          <a:pPr algn="l"/>
          <a:endParaRPr lang="en-US" sz="1600" baseline="0">
            <a:solidFill>
              <a:schemeClr val="dk1"/>
            </a:solidFill>
            <a:effectLst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  <a:p>
          <a:pPr algn="ctr"/>
          <a:r>
            <a:rPr lang="th-TH" sz="1600">
              <a:latin typeface="TH SarabunPSK" panose="020B0500040200020003" pitchFamily="34" charset="-34"/>
              <a:cs typeface="TH SarabunPSK" panose="020B0500040200020003" pitchFamily="34" charset="-34"/>
            </a:rPr>
            <a:t>(นายทวิช สวนโต</a:t>
          </a:r>
          <a:r>
            <a:rPr lang="th-TH" sz="1600" baseline="0">
              <a:latin typeface="TH SarabunPSK" panose="020B0500040200020003" pitchFamily="34" charset="-34"/>
              <a:cs typeface="TH SarabunPSK" panose="020B0500040200020003" pitchFamily="34" charset="-34"/>
            </a:rPr>
            <a:t>)</a:t>
          </a:r>
        </a:p>
        <a:p>
          <a:pPr algn="ctr"/>
          <a:r>
            <a:rPr lang="th-TH" sz="1600">
              <a:latin typeface="TH SarabunPSK" panose="020B0500040200020003" pitchFamily="34" charset="-34"/>
              <a:cs typeface="TH SarabunPSK" panose="020B0500040200020003" pitchFamily="34" charset="-34"/>
            </a:rPr>
            <a:t>หัวหน้าแผนกวิชาช่างยนต์</a:t>
          </a:r>
        </a:p>
      </xdr:txBody>
    </xdr:sp>
    <xdr:clientData/>
  </xdr:twoCellAnchor>
  <xdr:twoCellAnchor>
    <xdr:from>
      <xdr:col>1</xdr:col>
      <xdr:colOff>745454</xdr:colOff>
      <xdr:row>141</xdr:row>
      <xdr:rowOff>17431</xdr:rowOff>
    </xdr:from>
    <xdr:to>
      <xdr:col>1</xdr:col>
      <xdr:colOff>3305624</xdr:colOff>
      <xdr:row>145</xdr:row>
      <xdr:rowOff>254032</xdr:rowOff>
    </xdr:to>
    <xdr:sp macro="" textlink="">
      <xdr:nvSpPr>
        <xdr:cNvPr id="38" name="กล่องข้อความ 37">
          <a:extLst>
            <a:ext uri="{FF2B5EF4-FFF2-40B4-BE49-F238E27FC236}">
              <a16:creationId xmlns:a16="http://schemas.microsoft.com/office/drawing/2014/main" id="{9BC6670E-9B7F-4B17-A2FB-0A668D8522D0}"/>
            </a:ext>
          </a:extLst>
        </xdr:cNvPr>
        <xdr:cNvSpPr txBox="1"/>
      </xdr:nvSpPr>
      <xdr:spPr bwMode="auto">
        <a:xfrm>
          <a:off x="1859146" y="36835219"/>
          <a:ext cx="2560170" cy="135029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th-TH" sz="1600">
            <a:solidFill>
              <a:schemeClr val="dk1"/>
            </a:solidFill>
            <a:effectLst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  <a:p>
          <a:pPr algn="l"/>
          <a:r>
            <a:rPr lang="th-TH" sz="1600">
              <a:solidFill>
                <a:schemeClr val="dk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     </a:t>
          </a:r>
          <a:endParaRPr lang="th-TH" sz="160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pPr algn="ctr"/>
          <a:r>
            <a:rPr lang="th-TH" sz="1600">
              <a:latin typeface="TH SarabunPSK" panose="020B0500040200020003" pitchFamily="34" charset="-34"/>
              <a:cs typeface="TH SarabunPSK" panose="020B0500040200020003" pitchFamily="34" charset="-34"/>
            </a:rPr>
            <a:t>(นางสาวกรวิกา</a:t>
          </a:r>
          <a:r>
            <a:rPr lang="th-TH" sz="1600" baseline="0">
              <a:latin typeface="TH SarabunPSK" panose="020B0500040200020003" pitchFamily="34" charset="-34"/>
              <a:cs typeface="TH SarabunPSK" panose="020B0500040200020003" pitchFamily="34" charset="-34"/>
            </a:rPr>
            <a:t> กองกันภัย</a:t>
          </a:r>
          <a:r>
            <a:rPr lang="th-TH" sz="1600">
              <a:latin typeface="TH SarabunPSK" panose="020B0500040200020003" pitchFamily="34" charset="-34"/>
              <a:cs typeface="TH SarabunPSK" panose="020B0500040200020003" pitchFamily="34" charset="-34"/>
            </a:rPr>
            <a:t>)</a:t>
          </a:r>
        </a:p>
        <a:p>
          <a:pPr algn="ctr"/>
          <a:r>
            <a:rPr lang="th-TH" sz="1600">
              <a:latin typeface="TH SarabunPSK" panose="020B0500040200020003" pitchFamily="34" charset="-34"/>
              <a:cs typeface="TH SarabunPSK" panose="020B0500040200020003" pitchFamily="34" charset="-34"/>
            </a:rPr>
            <a:t>หัวหน้างานพัฒนาหลักสูตรการเรียนการสอน</a:t>
          </a:r>
        </a:p>
      </xdr:txBody>
    </xdr:sp>
    <xdr:clientData/>
  </xdr:twoCellAnchor>
  <xdr:twoCellAnchor>
    <xdr:from>
      <xdr:col>1</xdr:col>
      <xdr:colOff>3375885</xdr:colOff>
      <xdr:row>140</xdr:row>
      <xdr:rowOff>278423</xdr:rowOff>
    </xdr:from>
    <xdr:to>
      <xdr:col>5</xdr:col>
      <xdr:colOff>2861</xdr:colOff>
      <xdr:row>145</xdr:row>
      <xdr:rowOff>120835</xdr:rowOff>
    </xdr:to>
    <xdr:sp macro="" textlink="">
      <xdr:nvSpPr>
        <xdr:cNvPr id="39" name="กล่องข้อความ 38">
          <a:extLst>
            <a:ext uri="{FF2B5EF4-FFF2-40B4-BE49-F238E27FC236}">
              <a16:creationId xmlns:a16="http://schemas.microsoft.com/office/drawing/2014/main" id="{38C36625-5FFA-49C2-B355-0416B71A2B4C}"/>
            </a:ext>
          </a:extLst>
        </xdr:cNvPr>
        <xdr:cNvSpPr txBox="1"/>
      </xdr:nvSpPr>
      <xdr:spPr bwMode="auto">
        <a:xfrm>
          <a:off x="4489577" y="36817788"/>
          <a:ext cx="1726515" cy="12345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th-TH" sz="1600" b="0">
            <a:solidFill>
              <a:schemeClr val="dk1"/>
            </a:solidFill>
            <a:effectLst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  <a:p>
          <a:pPr algn="l"/>
          <a:endParaRPr lang="th-TH" sz="1600" b="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pPr algn="ctr"/>
          <a:r>
            <a:rPr lang="th-TH" sz="1600" b="0">
              <a:latin typeface="TH SarabunPSK" panose="020B0500040200020003" pitchFamily="34" charset="-34"/>
              <a:cs typeface="TH SarabunPSK" panose="020B0500040200020003" pitchFamily="34" charset="-34"/>
            </a:rPr>
            <a:t>(นางสาวอรณี</a:t>
          </a:r>
          <a:r>
            <a:rPr lang="th-TH" sz="16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 จริยา</a:t>
          </a:r>
          <a:r>
            <a:rPr lang="th-TH" sz="1600" b="0">
              <a:latin typeface="TH SarabunPSK" panose="020B0500040200020003" pitchFamily="34" charset="-34"/>
              <a:cs typeface="TH SarabunPSK" panose="020B0500040200020003" pitchFamily="34" charset="-34"/>
            </a:rPr>
            <a:t>)</a:t>
          </a:r>
        </a:p>
        <a:p>
          <a:pPr algn="ctr"/>
          <a:r>
            <a:rPr lang="th-TH" sz="1600" b="0">
              <a:latin typeface="TH SarabunPSK" panose="020B0500040200020003" pitchFamily="34" charset="-34"/>
              <a:cs typeface="TH SarabunPSK" panose="020B0500040200020003" pitchFamily="34" charset="-34"/>
            </a:rPr>
            <a:t>รองผู้อำนวยการฝ่ายวิชาการ</a:t>
          </a:r>
        </a:p>
      </xdr:txBody>
    </xdr:sp>
    <xdr:clientData/>
  </xdr:twoCellAnchor>
  <xdr:twoCellAnchor>
    <xdr:from>
      <xdr:col>0</xdr:col>
      <xdr:colOff>0</xdr:colOff>
      <xdr:row>141</xdr:row>
      <xdr:rowOff>38978</xdr:rowOff>
    </xdr:from>
    <xdr:to>
      <xdr:col>1</xdr:col>
      <xdr:colOff>733175</xdr:colOff>
      <xdr:row>145</xdr:row>
      <xdr:rowOff>138802</xdr:rowOff>
    </xdr:to>
    <xdr:sp macro="" textlink="">
      <xdr:nvSpPr>
        <xdr:cNvPr id="40" name="กล่องข้อความ 39">
          <a:extLst>
            <a:ext uri="{FF2B5EF4-FFF2-40B4-BE49-F238E27FC236}">
              <a16:creationId xmlns:a16="http://schemas.microsoft.com/office/drawing/2014/main" id="{E745C105-EF1A-4848-9800-F5636B335163}"/>
            </a:ext>
          </a:extLst>
        </xdr:cNvPr>
        <xdr:cNvSpPr txBox="1"/>
      </xdr:nvSpPr>
      <xdr:spPr bwMode="auto">
        <a:xfrm>
          <a:off x="0" y="36856766"/>
          <a:ext cx="1846867" cy="121351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th-TH" sz="1600">
            <a:solidFill>
              <a:schemeClr val="dk1"/>
            </a:solidFill>
            <a:effectLst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  <a:p>
          <a:pPr algn="l"/>
          <a:endParaRPr lang="en-US" sz="1600" baseline="0">
            <a:solidFill>
              <a:schemeClr val="dk1"/>
            </a:solidFill>
            <a:effectLst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  <a:p>
          <a:pPr algn="ctr"/>
          <a:r>
            <a:rPr lang="th-TH" sz="1600">
              <a:latin typeface="TH SarabunPSK" panose="020B0500040200020003" pitchFamily="34" charset="-34"/>
              <a:cs typeface="TH SarabunPSK" panose="020B0500040200020003" pitchFamily="34" charset="-34"/>
            </a:rPr>
            <a:t>(นายทวิช สวนโต</a:t>
          </a:r>
          <a:r>
            <a:rPr lang="th-TH" sz="1600" baseline="0">
              <a:latin typeface="TH SarabunPSK" panose="020B0500040200020003" pitchFamily="34" charset="-34"/>
              <a:cs typeface="TH SarabunPSK" panose="020B0500040200020003" pitchFamily="34" charset="-34"/>
            </a:rPr>
            <a:t>)</a:t>
          </a:r>
        </a:p>
        <a:p>
          <a:pPr algn="ctr"/>
          <a:r>
            <a:rPr lang="th-TH" sz="1600">
              <a:latin typeface="TH SarabunPSK" panose="020B0500040200020003" pitchFamily="34" charset="-34"/>
              <a:cs typeface="TH SarabunPSK" panose="020B0500040200020003" pitchFamily="34" charset="-34"/>
            </a:rPr>
            <a:t>หัวหน้าแผนกวิชาช่างยนต์</a:t>
          </a:r>
        </a:p>
      </xdr:txBody>
    </xdr:sp>
    <xdr:clientData/>
  </xdr:twoCellAnchor>
  <xdr:twoCellAnchor>
    <xdr:from>
      <xdr:col>1</xdr:col>
      <xdr:colOff>745454</xdr:colOff>
      <xdr:row>178</xdr:row>
      <xdr:rowOff>17431</xdr:rowOff>
    </xdr:from>
    <xdr:to>
      <xdr:col>1</xdr:col>
      <xdr:colOff>3305624</xdr:colOff>
      <xdr:row>182</xdr:row>
      <xdr:rowOff>254033</xdr:rowOff>
    </xdr:to>
    <xdr:sp macro="" textlink="">
      <xdr:nvSpPr>
        <xdr:cNvPr id="41" name="กล่องข้อความ 40">
          <a:extLst>
            <a:ext uri="{FF2B5EF4-FFF2-40B4-BE49-F238E27FC236}">
              <a16:creationId xmlns:a16="http://schemas.microsoft.com/office/drawing/2014/main" id="{D117388D-8E69-493D-82D5-D408552D6084}"/>
            </a:ext>
          </a:extLst>
        </xdr:cNvPr>
        <xdr:cNvSpPr txBox="1"/>
      </xdr:nvSpPr>
      <xdr:spPr bwMode="auto">
        <a:xfrm>
          <a:off x="1859146" y="46499431"/>
          <a:ext cx="2560170" cy="135029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th-TH" sz="1600">
            <a:solidFill>
              <a:schemeClr val="dk1"/>
            </a:solidFill>
            <a:effectLst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  <a:p>
          <a:pPr algn="l"/>
          <a:r>
            <a:rPr lang="th-TH" sz="1600">
              <a:solidFill>
                <a:schemeClr val="dk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     </a:t>
          </a:r>
          <a:endParaRPr lang="th-TH" sz="160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pPr algn="ctr"/>
          <a:r>
            <a:rPr lang="th-TH" sz="1600">
              <a:latin typeface="TH SarabunPSK" panose="020B0500040200020003" pitchFamily="34" charset="-34"/>
              <a:cs typeface="TH SarabunPSK" panose="020B0500040200020003" pitchFamily="34" charset="-34"/>
            </a:rPr>
            <a:t>(นางสาวกรวิกา</a:t>
          </a:r>
          <a:r>
            <a:rPr lang="th-TH" sz="1600" baseline="0">
              <a:latin typeface="TH SarabunPSK" panose="020B0500040200020003" pitchFamily="34" charset="-34"/>
              <a:cs typeface="TH SarabunPSK" panose="020B0500040200020003" pitchFamily="34" charset="-34"/>
            </a:rPr>
            <a:t> กองกันภัย</a:t>
          </a:r>
          <a:r>
            <a:rPr lang="th-TH" sz="1600">
              <a:latin typeface="TH SarabunPSK" panose="020B0500040200020003" pitchFamily="34" charset="-34"/>
              <a:cs typeface="TH SarabunPSK" panose="020B0500040200020003" pitchFamily="34" charset="-34"/>
            </a:rPr>
            <a:t>)</a:t>
          </a:r>
        </a:p>
        <a:p>
          <a:pPr algn="ctr"/>
          <a:r>
            <a:rPr lang="th-TH" sz="1600">
              <a:latin typeface="TH SarabunPSK" panose="020B0500040200020003" pitchFamily="34" charset="-34"/>
              <a:cs typeface="TH SarabunPSK" panose="020B0500040200020003" pitchFamily="34" charset="-34"/>
            </a:rPr>
            <a:t>หัวหน้างานพัฒนาหลักสูตรการเรียนการสอน</a:t>
          </a:r>
        </a:p>
      </xdr:txBody>
    </xdr:sp>
    <xdr:clientData/>
  </xdr:twoCellAnchor>
  <xdr:twoCellAnchor>
    <xdr:from>
      <xdr:col>1</xdr:col>
      <xdr:colOff>3375885</xdr:colOff>
      <xdr:row>178</xdr:row>
      <xdr:rowOff>0</xdr:rowOff>
    </xdr:from>
    <xdr:to>
      <xdr:col>5</xdr:col>
      <xdr:colOff>2861</xdr:colOff>
      <xdr:row>182</xdr:row>
      <xdr:rowOff>120836</xdr:rowOff>
    </xdr:to>
    <xdr:sp macro="" textlink="">
      <xdr:nvSpPr>
        <xdr:cNvPr id="42" name="กล่องข้อความ 41">
          <a:extLst>
            <a:ext uri="{FF2B5EF4-FFF2-40B4-BE49-F238E27FC236}">
              <a16:creationId xmlns:a16="http://schemas.microsoft.com/office/drawing/2014/main" id="{F4BC12F0-FE86-49FD-9643-DA558B409A44}"/>
            </a:ext>
          </a:extLst>
        </xdr:cNvPr>
        <xdr:cNvSpPr txBox="1"/>
      </xdr:nvSpPr>
      <xdr:spPr bwMode="auto">
        <a:xfrm>
          <a:off x="4489577" y="46482000"/>
          <a:ext cx="1726515" cy="12345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th-TH" sz="1600" b="0">
            <a:solidFill>
              <a:schemeClr val="dk1"/>
            </a:solidFill>
            <a:effectLst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  <a:p>
          <a:pPr algn="l"/>
          <a:endParaRPr lang="th-TH" sz="1600" b="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pPr algn="ctr"/>
          <a:r>
            <a:rPr lang="th-TH" sz="1600" b="0">
              <a:latin typeface="TH SarabunPSK" panose="020B0500040200020003" pitchFamily="34" charset="-34"/>
              <a:cs typeface="TH SarabunPSK" panose="020B0500040200020003" pitchFamily="34" charset="-34"/>
            </a:rPr>
            <a:t>(นางสาวอรณี</a:t>
          </a:r>
          <a:r>
            <a:rPr lang="th-TH" sz="16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 จริยา</a:t>
          </a:r>
          <a:r>
            <a:rPr lang="th-TH" sz="1600" b="0">
              <a:latin typeface="TH SarabunPSK" panose="020B0500040200020003" pitchFamily="34" charset="-34"/>
              <a:cs typeface="TH SarabunPSK" panose="020B0500040200020003" pitchFamily="34" charset="-34"/>
            </a:rPr>
            <a:t>)</a:t>
          </a:r>
        </a:p>
        <a:p>
          <a:pPr algn="ctr"/>
          <a:r>
            <a:rPr lang="th-TH" sz="1600" b="0">
              <a:latin typeface="TH SarabunPSK" panose="020B0500040200020003" pitchFamily="34" charset="-34"/>
              <a:cs typeface="TH SarabunPSK" panose="020B0500040200020003" pitchFamily="34" charset="-34"/>
            </a:rPr>
            <a:t>รองผู้อำนวยการฝ่ายวิชาการ</a:t>
          </a:r>
        </a:p>
      </xdr:txBody>
    </xdr:sp>
    <xdr:clientData/>
  </xdr:twoCellAnchor>
  <xdr:twoCellAnchor>
    <xdr:from>
      <xdr:col>0</xdr:col>
      <xdr:colOff>0</xdr:colOff>
      <xdr:row>178</xdr:row>
      <xdr:rowOff>38978</xdr:rowOff>
    </xdr:from>
    <xdr:to>
      <xdr:col>1</xdr:col>
      <xdr:colOff>733175</xdr:colOff>
      <xdr:row>182</xdr:row>
      <xdr:rowOff>138803</xdr:rowOff>
    </xdr:to>
    <xdr:sp macro="" textlink="">
      <xdr:nvSpPr>
        <xdr:cNvPr id="43" name="กล่องข้อความ 42">
          <a:extLst>
            <a:ext uri="{FF2B5EF4-FFF2-40B4-BE49-F238E27FC236}">
              <a16:creationId xmlns:a16="http://schemas.microsoft.com/office/drawing/2014/main" id="{938D9C2C-C4BD-4345-9F2B-B2DD841839E1}"/>
            </a:ext>
          </a:extLst>
        </xdr:cNvPr>
        <xdr:cNvSpPr txBox="1"/>
      </xdr:nvSpPr>
      <xdr:spPr bwMode="auto">
        <a:xfrm>
          <a:off x="0" y="46520978"/>
          <a:ext cx="1846867" cy="121351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th-TH" sz="1600">
            <a:solidFill>
              <a:schemeClr val="dk1"/>
            </a:solidFill>
            <a:effectLst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  <a:p>
          <a:pPr algn="l"/>
          <a:endParaRPr lang="en-US" sz="1600" baseline="0">
            <a:solidFill>
              <a:schemeClr val="dk1"/>
            </a:solidFill>
            <a:effectLst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  <a:p>
          <a:pPr algn="ctr"/>
          <a:r>
            <a:rPr lang="th-TH" sz="1600">
              <a:latin typeface="TH SarabunPSK" panose="020B0500040200020003" pitchFamily="34" charset="-34"/>
              <a:cs typeface="TH SarabunPSK" panose="020B0500040200020003" pitchFamily="34" charset="-34"/>
            </a:rPr>
            <a:t>(นายทวิช สวนโต</a:t>
          </a:r>
          <a:r>
            <a:rPr lang="th-TH" sz="1600" baseline="0">
              <a:latin typeface="TH SarabunPSK" panose="020B0500040200020003" pitchFamily="34" charset="-34"/>
              <a:cs typeface="TH SarabunPSK" panose="020B0500040200020003" pitchFamily="34" charset="-34"/>
            </a:rPr>
            <a:t>)</a:t>
          </a:r>
        </a:p>
        <a:p>
          <a:pPr algn="ctr"/>
          <a:r>
            <a:rPr lang="th-TH" sz="1600">
              <a:latin typeface="TH SarabunPSK" panose="020B0500040200020003" pitchFamily="34" charset="-34"/>
              <a:cs typeface="TH SarabunPSK" panose="020B0500040200020003" pitchFamily="34" charset="-34"/>
            </a:rPr>
            <a:t>หัวหน้าแผนกวิชาช่างยนต์</a:t>
          </a:r>
        </a:p>
      </xdr:txBody>
    </xdr:sp>
    <xdr:clientData/>
  </xdr:twoCellAnchor>
  <xdr:twoCellAnchor>
    <xdr:from>
      <xdr:col>1</xdr:col>
      <xdr:colOff>745454</xdr:colOff>
      <xdr:row>211</xdr:row>
      <xdr:rowOff>17431</xdr:rowOff>
    </xdr:from>
    <xdr:to>
      <xdr:col>1</xdr:col>
      <xdr:colOff>3305624</xdr:colOff>
      <xdr:row>215</xdr:row>
      <xdr:rowOff>254033</xdr:rowOff>
    </xdr:to>
    <xdr:sp macro="" textlink="">
      <xdr:nvSpPr>
        <xdr:cNvPr id="44" name="กล่องข้อความ 43">
          <a:extLst>
            <a:ext uri="{FF2B5EF4-FFF2-40B4-BE49-F238E27FC236}">
              <a16:creationId xmlns:a16="http://schemas.microsoft.com/office/drawing/2014/main" id="{CB60BEE2-8A60-4A2E-924A-F0B0B9BA3EEB}"/>
            </a:ext>
          </a:extLst>
        </xdr:cNvPr>
        <xdr:cNvSpPr txBox="1"/>
      </xdr:nvSpPr>
      <xdr:spPr bwMode="auto">
        <a:xfrm>
          <a:off x="1859146" y="55687393"/>
          <a:ext cx="2560170" cy="135029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th-TH" sz="1600">
            <a:solidFill>
              <a:schemeClr val="dk1"/>
            </a:solidFill>
            <a:effectLst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  <a:p>
          <a:pPr algn="l"/>
          <a:r>
            <a:rPr lang="th-TH" sz="1600">
              <a:solidFill>
                <a:schemeClr val="dk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     </a:t>
          </a:r>
          <a:endParaRPr lang="th-TH" sz="160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pPr algn="ctr"/>
          <a:r>
            <a:rPr lang="th-TH" sz="1600">
              <a:latin typeface="TH SarabunPSK" panose="020B0500040200020003" pitchFamily="34" charset="-34"/>
              <a:cs typeface="TH SarabunPSK" panose="020B0500040200020003" pitchFamily="34" charset="-34"/>
            </a:rPr>
            <a:t>(นางสาวกรวิกา</a:t>
          </a:r>
          <a:r>
            <a:rPr lang="th-TH" sz="1600" baseline="0">
              <a:latin typeface="TH SarabunPSK" panose="020B0500040200020003" pitchFamily="34" charset="-34"/>
              <a:cs typeface="TH SarabunPSK" panose="020B0500040200020003" pitchFamily="34" charset="-34"/>
            </a:rPr>
            <a:t> กองกันภัย</a:t>
          </a:r>
          <a:r>
            <a:rPr lang="th-TH" sz="1600">
              <a:latin typeface="TH SarabunPSK" panose="020B0500040200020003" pitchFamily="34" charset="-34"/>
              <a:cs typeface="TH SarabunPSK" panose="020B0500040200020003" pitchFamily="34" charset="-34"/>
            </a:rPr>
            <a:t>)</a:t>
          </a:r>
        </a:p>
        <a:p>
          <a:pPr algn="ctr"/>
          <a:r>
            <a:rPr lang="th-TH" sz="1600">
              <a:latin typeface="TH SarabunPSK" panose="020B0500040200020003" pitchFamily="34" charset="-34"/>
              <a:cs typeface="TH SarabunPSK" panose="020B0500040200020003" pitchFamily="34" charset="-34"/>
            </a:rPr>
            <a:t>หัวหน้างานพัฒนาหลักสูตรการเรียนการสอน</a:t>
          </a:r>
        </a:p>
      </xdr:txBody>
    </xdr:sp>
    <xdr:clientData/>
  </xdr:twoCellAnchor>
  <xdr:twoCellAnchor>
    <xdr:from>
      <xdr:col>1</xdr:col>
      <xdr:colOff>3375885</xdr:colOff>
      <xdr:row>211</xdr:row>
      <xdr:rowOff>0</xdr:rowOff>
    </xdr:from>
    <xdr:to>
      <xdr:col>5</xdr:col>
      <xdr:colOff>2861</xdr:colOff>
      <xdr:row>215</xdr:row>
      <xdr:rowOff>120836</xdr:rowOff>
    </xdr:to>
    <xdr:sp macro="" textlink="">
      <xdr:nvSpPr>
        <xdr:cNvPr id="45" name="กล่องข้อความ 44">
          <a:extLst>
            <a:ext uri="{FF2B5EF4-FFF2-40B4-BE49-F238E27FC236}">
              <a16:creationId xmlns:a16="http://schemas.microsoft.com/office/drawing/2014/main" id="{0CFDC108-6431-40D3-AAF6-CA9B7B0A4191}"/>
            </a:ext>
          </a:extLst>
        </xdr:cNvPr>
        <xdr:cNvSpPr txBox="1"/>
      </xdr:nvSpPr>
      <xdr:spPr bwMode="auto">
        <a:xfrm>
          <a:off x="4489577" y="55669962"/>
          <a:ext cx="1726515" cy="12345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th-TH" sz="1600" b="0">
            <a:solidFill>
              <a:schemeClr val="dk1"/>
            </a:solidFill>
            <a:effectLst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  <a:p>
          <a:pPr algn="l"/>
          <a:endParaRPr lang="th-TH" sz="1600" b="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pPr algn="ctr"/>
          <a:r>
            <a:rPr lang="th-TH" sz="1600" b="0">
              <a:latin typeface="TH SarabunPSK" panose="020B0500040200020003" pitchFamily="34" charset="-34"/>
              <a:cs typeface="TH SarabunPSK" panose="020B0500040200020003" pitchFamily="34" charset="-34"/>
            </a:rPr>
            <a:t>(นางสาวอรณี</a:t>
          </a:r>
          <a:r>
            <a:rPr lang="th-TH" sz="16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 จริยา</a:t>
          </a:r>
          <a:r>
            <a:rPr lang="th-TH" sz="1600" b="0">
              <a:latin typeface="TH SarabunPSK" panose="020B0500040200020003" pitchFamily="34" charset="-34"/>
              <a:cs typeface="TH SarabunPSK" panose="020B0500040200020003" pitchFamily="34" charset="-34"/>
            </a:rPr>
            <a:t>)</a:t>
          </a:r>
        </a:p>
        <a:p>
          <a:pPr algn="ctr"/>
          <a:r>
            <a:rPr lang="th-TH" sz="1600" b="0">
              <a:latin typeface="TH SarabunPSK" panose="020B0500040200020003" pitchFamily="34" charset="-34"/>
              <a:cs typeface="TH SarabunPSK" panose="020B0500040200020003" pitchFamily="34" charset="-34"/>
            </a:rPr>
            <a:t>รองผู้อำนวยการฝ่ายวิชาการ</a:t>
          </a:r>
        </a:p>
      </xdr:txBody>
    </xdr:sp>
    <xdr:clientData/>
  </xdr:twoCellAnchor>
  <xdr:twoCellAnchor>
    <xdr:from>
      <xdr:col>0</xdr:col>
      <xdr:colOff>0</xdr:colOff>
      <xdr:row>211</xdr:row>
      <xdr:rowOff>38978</xdr:rowOff>
    </xdr:from>
    <xdr:to>
      <xdr:col>1</xdr:col>
      <xdr:colOff>733175</xdr:colOff>
      <xdr:row>215</xdr:row>
      <xdr:rowOff>138803</xdr:rowOff>
    </xdr:to>
    <xdr:sp macro="" textlink="">
      <xdr:nvSpPr>
        <xdr:cNvPr id="46" name="กล่องข้อความ 45">
          <a:extLst>
            <a:ext uri="{FF2B5EF4-FFF2-40B4-BE49-F238E27FC236}">
              <a16:creationId xmlns:a16="http://schemas.microsoft.com/office/drawing/2014/main" id="{BD157A53-0241-4F93-8733-F20782DC9069}"/>
            </a:ext>
          </a:extLst>
        </xdr:cNvPr>
        <xdr:cNvSpPr txBox="1"/>
      </xdr:nvSpPr>
      <xdr:spPr bwMode="auto">
        <a:xfrm>
          <a:off x="0" y="55708940"/>
          <a:ext cx="1846867" cy="121351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th-TH" sz="1600">
            <a:solidFill>
              <a:schemeClr val="dk1"/>
            </a:solidFill>
            <a:effectLst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  <a:p>
          <a:pPr algn="l"/>
          <a:endParaRPr lang="en-US" sz="1600" baseline="0">
            <a:solidFill>
              <a:schemeClr val="dk1"/>
            </a:solidFill>
            <a:effectLst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  <a:p>
          <a:pPr algn="ctr"/>
          <a:r>
            <a:rPr lang="th-TH" sz="1600">
              <a:latin typeface="TH SarabunPSK" panose="020B0500040200020003" pitchFamily="34" charset="-34"/>
              <a:cs typeface="TH SarabunPSK" panose="020B0500040200020003" pitchFamily="34" charset="-34"/>
            </a:rPr>
            <a:t>(นายทวิช สวนโต</a:t>
          </a:r>
          <a:r>
            <a:rPr lang="th-TH" sz="1600" baseline="0">
              <a:latin typeface="TH SarabunPSK" panose="020B0500040200020003" pitchFamily="34" charset="-34"/>
              <a:cs typeface="TH SarabunPSK" panose="020B0500040200020003" pitchFamily="34" charset="-34"/>
            </a:rPr>
            <a:t>)</a:t>
          </a:r>
        </a:p>
        <a:p>
          <a:pPr algn="ctr"/>
          <a:r>
            <a:rPr lang="th-TH" sz="1600">
              <a:latin typeface="TH SarabunPSK" panose="020B0500040200020003" pitchFamily="34" charset="-34"/>
              <a:cs typeface="TH SarabunPSK" panose="020B0500040200020003" pitchFamily="34" charset="-34"/>
            </a:rPr>
            <a:t>หัวหน้าแผนกวิชาช่างยนต์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7030</xdr:colOff>
      <xdr:row>50</xdr:row>
      <xdr:rowOff>154213</xdr:rowOff>
    </xdr:to>
    <xdr:pic>
      <xdr:nvPicPr>
        <xdr:cNvPr id="4" name="รูปภาพ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6331" t="14814" r="65887" b="9925"/>
        <a:stretch/>
      </xdr:blipFill>
      <xdr:spPr>
        <a:xfrm>
          <a:off x="0" y="0"/>
          <a:ext cx="5966959" cy="922564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1647826</xdr:colOff>
      <xdr:row>0</xdr:row>
      <xdr:rowOff>76201</xdr:rowOff>
    </xdr:from>
    <xdr:to>
      <xdr:col>2</xdr:col>
      <xdr:colOff>2806701</xdr:colOff>
      <xdr:row>4</xdr:row>
      <xdr:rowOff>1</xdr:rowOff>
    </xdr:to>
    <xdr:pic>
      <xdr:nvPicPr>
        <xdr:cNvPr id="2" name="รูปภาพ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8" t="6022" r="6765" b="7356"/>
        <a:stretch/>
      </xdr:blipFill>
      <xdr:spPr>
        <a:xfrm>
          <a:off x="2536826" y="76201"/>
          <a:ext cx="1162050" cy="11239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1666876</xdr:colOff>
      <xdr:row>0</xdr:row>
      <xdr:rowOff>42522</xdr:rowOff>
    </xdr:from>
    <xdr:to>
      <xdr:col>5</xdr:col>
      <xdr:colOff>30958</xdr:colOff>
      <xdr:row>4</xdr:row>
      <xdr:rowOff>49646</xdr:rowOff>
    </xdr:to>
    <xdr:pic>
      <xdr:nvPicPr>
        <xdr:cNvPr id="2" name="รูปภาพ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8" t="6022" r="6765" b="7356"/>
        <a:stretch/>
      </xdr:blipFill>
      <xdr:spPr>
        <a:xfrm>
          <a:off x="2688649" y="42522"/>
          <a:ext cx="1169627" cy="107450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772176</xdr:colOff>
      <xdr:row>69</xdr:row>
      <xdr:rowOff>244725</xdr:rowOff>
    </xdr:from>
    <xdr:to>
      <xdr:col>1</xdr:col>
      <xdr:colOff>3335521</xdr:colOff>
      <xdr:row>74</xdr:row>
      <xdr:rowOff>203995</xdr:rowOff>
    </xdr:to>
    <xdr:sp macro="" textlink="">
      <xdr:nvSpPr>
        <xdr:cNvPr id="3" name="กล่องข้อความ 2">
          <a:extLst>
            <a:ext uri="{FF2B5EF4-FFF2-40B4-BE49-F238E27FC236}">
              <a16:creationId xmlns:a16="http://schemas.microsoft.com/office/drawing/2014/main" id="{122D3DCE-C0CC-466B-8CC5-C107F01D0D5C}"/>
            </a:ext>
          </a:extLst>
        </xdr:cNvPr>
        <xdr:cNvSpPr txBox="1"/>
      </xdr:nvSpPr>
      <xdr:spPr bwMode="auto">
        <a:xfrm>
          <a:off x="1881558" y="18297401"/>
          <a:ext cx="2563345" cy="133759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th-TH" sz="1600">
            <a:solidFill>
              <a:schemeClr val="dk1"/>
            </a:solidFill>
            <a:effectLst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  <a:p>
          <a:pPr algn="l"/>
          <a:r>
            <a:rPr lang="th-TH" sz="1600">
              <a:solidFill>
                <a:schemeClr val="dk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     </a:t>
          </a:r>
          <a:endParaRPr lang="th-TH" sz="160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pPr algn="ctr"/>
          <a:r>
            <a:rPr lang="th-TH" sz="1600">
              <a:latin typeface="TH SarabunPSK" panose="020B0500040200020003" pitchFamily="34" charset="-34"/>
              <a:cs typeface="TH SarabunPSK" panose="020B0500040200020003" pitchFamily="34" charset="-34"/>
            </a:rPr>
            <a:t>(นางสาวกรวิกา</a:t>
          </a:r>
          <a:r>
            <a:rPr lang="th-TH" sz="1600" baseline="0">
              <a:latin typeface="TH SarabunPSK" panose="020B0500040200020003" pitchFamily="34" charset="-34"/>
              <a:cs typeface="TH SarabunPSK" panose="020B0500040200020003" pitchFamily="34" charset="-34"/>
            </a:rPr>
            <a:t> กองกันภัย</a:t>
          </a:r>
          <a:r>
            <a:rPr lang="th-TH" sz="1600">
              <a:latin typeface="TH SarabunPSK" panose="020B0500040200020003" pitchFamily="34" charset="-34"/>
              <a:cs typeface="TH SarabunPSK" panose="020B0500040200020003" pitchFamily="34" charset="-34"/>
            </a:rPr>
            <a:t>)</a:t>
          </a:r>
        </a:p>
        <a:p>
          <a:pPr algn="ctr"/>
          <a:r>
            <a:rPr lang="th-TH" sz="1600">
              <a:latin typeface="TH SarabunPSK" panose="020B0500040200020003" pitchFamily="34" charset="-34"/>
              <a:cs typeface="TH SarabunPSK" panose="020B0500040200020003" pitchFamily="34" charset="-34"/>
            </a:rPr>
            <a:t>หัวหน้างานพัฒนาหลักสูตรการเรียนการสอน</a:t>
          </a:r>
        </a:p>
      </xdr:txBody>
    </xdr:sp>
    <xdr:clientData/>
  </xdr:twoCellAnchor>
  <xdr:twoCellAnchor>
    <xdr:from>
      <xdr:col>1</xdr:col>
      <xdr:colOff>3402607</xdr:colOff>
      <xdr:row>69</xdr:row>
      <xdr:rowOff>227294</xdr:rowOff>
    </xdr:from>
    <xdr:to>
      <xdr:col>5</xdr:col>
      <xdr:colOff>22414</xdr:colOff>
      <xdr:row>74</xdr:row>
      <xdr:rowOff>83498</xdr:rowOff>
    </xdr:to>
    <xdr:sp macro="" textlink="">
      <xdr:nvSpPr>
        <xdr:cNvPr id="4" name="กล่องข้อความ 3">
          <a:extLst>
            <a:ext uri="{FF2B5EF4-FFF2-40B4-BE49-F238E27FC236}">
              <a16:creationId xmlns:a16="http://schemas.microsoft.com/office/drawing/2014/main" id="{221E80A8-5DCC-4028-8259-5961DD74DA5F}"/>
            </a:ext>
          </a:extLst>
        </xdr:cNvPr>
        <xdr:cNvSpPr txBox="1"/>
      </xdr:nvSpPr>
      <xdr:spPr bwMode="auto">
        <a:xfrm>
          <a:off x="4511989" y="18279970"/>
          <a:ext cx="1729690" cy="12345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th-TH" sz="1600" b="0">
            <a:solidFill>
              <a:schemeClr val="dk1"/>
            </a:solidFill>
            <a:effectLst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  <a:p>
          <a:pPr algn="l"/>
          <a:endParaRPr lang="th-TH" sz="1600" b="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pPr algn="ctr"/>
          <a:r>
            <a:rPr lang="th-TH" sz="1600" b="0">
              <a:latin typeface="TH SarabunPSK" panose="020B0500040200020003" pitchFamily="34" charset="-34"/>
              <a:cs typeface="TH SarabunPSK" panose="020B0500040200020003" pitchFamily="34" charset="-34"/>
            </a:rPr>
            <a:t>(นางสาวอรณี</a:t>
          </a:r>
          <a:r>
            <a:rPr lang="th-TH" sz="16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 จริยา</a:t>
          </a:r>
          <a:r>
            <a:rPr lang="th-TH" sz="1600" b="0">
              <a:latin typeface="TH SarabunPSK" panose="020B0500040200020003" pitchFamily="34" charset="-34"/>
              <a:cs typeface="TH SarabunPSK" panose="020B0500040200020003" pitchFamily="34" charset="-34"/>
            </a:rPr>
            <a:t>)</a:t>
          </a:r>
        </a:p>
        <a:p>
          <a:pPr algn="ctr"/>
          <a:r>
            <a:rPr lang="th-TH" sz="1600" b="0">
              <a:latin typeface="TH SarabunPSK" panose="020B0500040200020003" pitchFamily="34" charset="-34"/>
              <a:cs typeface="TH SarabunPSK" panose="020B0500040200020003" pitchFamily="34" charset="-34"/>
            </a:rPr>
            <a:t>รองผู้อำนวยการฝ่ายวิชาการ</a:t>
          </a:r>
        </a:p>
      </xdr:txBody>
    </xdr:sp>
    <xdr:clientData/>
  </xdr:twoCellAnchor>
  <xdr:twoCellAnchor>
    <xdr:from>
      <xdr:col>0</xdr:col>
      <xdr:colOff>22412</xdr:colOff>
      <xdr:row>70</xdr:row>
      <xdr:rowOff>5361</xdr:rowOff>
    </xdr:from>
    <xdr:to>
      <xdr:col>1</xdr:col>
      <xdr:colOff>756722</xdr:colOff>
      <xdr:row>74</xdr:row>
      <xdr:rowOff>101465</xdr:rowOff>
    </xdr:to>
    <xdr:sp macro="" textlink="">
      <xdr:nvSpPr>
        <xdr:cNvPr id="5" name="กล่องข้อความ 4">
          <a:extLst>
            <a:ext uri="{FF2B5EF4-FFF2-40B4-BE49-F238E27FC236}">
              <a16:creationId xmlns:a16="http://schemas.microsoft.com/office/drawing/2014/main" id="{71E441D0-9011-47A7-842F-F6CD80F8545E}"/>
            </a:ext>
          </a:extLst>
        </xdr:cNvPr>
        <xdr:cNvSpPr txBox="1"/>
      </xdr:nvSpPr>
      <xdr:spPr bwMode="auto">
        <a:xfrm>
          <a:off x="22412" y="18315773"/>
          <a:ext cx="1843692" cy="121669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th-TH" sz="1600">
            <a:solidFill>
              <a:schemeClr val="dk1"/>
            </a:solidFill>
            <a:effectLst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  <a:p>
          <a:pPr algn="l"/>
          <a:endParaRPr lang="en-US" sz="1600" baseline="0">
            <a:solidFill>
              <a:schemeClr val="dk1"/>
            </a:solidFill>
            <a:effectLst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  <a:p>
          <a:pPr algn="ctr"/>
          <a:r>
            <a:rPr lang="th-TH" sz="1600">
              <a:latin typeface="TH SarabunPSK" panose="020B0500040200020003" pitchFamily="34" charset="-34"/>
              <a:cs typeface="TH SarabunPSK" panose="020B0500040200020003" pitchFamily="34" charset="-34"/>
            </a:rPr>
            <a:t>(นายทวิช สวนโต</a:t>
          </a:r>
          <a:r>
            <a:rPr lang="th-TH" sz="1600" baseline="0">
              <a:latin typeface="TH SarabunPSK" panose="020B0500040200020003" pitchFamily="34" charset="-34"/>
              <a:cs typeface="TH SarabunPSK" panose="020B0500040200020003" pitchFamily="34" charset="-34"/>
            </a:rPr>
            <a:t>)</a:t>
          </a:r>
        </a:p>
        <a:p>
          <a:pPr algn="ctr"/>
          <a:r>
            <a:rPr lang="th-TH" sz="1600">
              <a:latin typeface="TH SarabunPSK" panose="020B0500040200020003" pitchFamily="34" charset="-34"/>
              <a:cs typeface="TH SarabunPSK" panose="020B0500040200020003" pitchFamily="34" charset="-34"/>
            </a:rPr>
            <a:t>หัวหน้าแผนกวิชาช่างยนต์</a:t>
          </a:r>
        </a:p>
      </xdr:txBody>
    </xdr:sp>
    <xdr:clientData/>
  </xdr:twoCellAnchor>
  <xdr:twoCellAnchor>
    <xdr:from>
      <xdr:col>1</xdr:col>
      <xdr:colOff>749764</xdr:colOff>
      <xdr:row>107</xdr:row>
      <xdr:rowOff>17431</xdr:rowOff>
    </xdr:from>
    <xdr:to>
      <xdr:col>1</xdr:col>
      <xdr:colOff>3313109</xdr:colOff>
      <xdr:row>111</xdr:row>
      <xdr:rowOff>243962</xdr:rowOff>
    </xdr:to>
    <xdr:sp macro="" textlink="">
      <xdr:nvSpPr>
        <xdr:cNvPr id="9" name="กล่องข้อความ 8">
          <a:extLst>
            <a:ext uri="{FF2B5EF4-FFF2-40B4-BE49-F238E27FC236}">
              <a16:creationId xmlns:a16="http://schemas.microsoft.com/office/drawing/2014/main" id="{0806DD55-446C-4DC7-88D9-987587FEEEE2}"/>
            </a:ext>
          </a:extLst>
        </xdr:cNvPr>
        <xdr:cNvSpPr txBox="1"/>
      </xdr:nvSpPr>
      <xdr:spPr bwMode="auto">
        <a:xfrm>
          <a:off x="1859146" y="28043343"/>
          <a:ext cx="2563345" cy="13471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th-TH" sz="1600">
            <a:solidFill>
              <a:schemeClr val="dk1"/>
            </a:solidFill>
            <a:effectLst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  <a:p>
          <a:pPr algn="l"/>
          <a:r>
            <a:rPr lang="th-TH" sz="1600">
              <a:solidFill>
                <a:schemeClr val="dk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     </a:t>
          </a:r>
          <a:endParaRPr lang="th-TH" sz="160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pPr algn="ctr"/>
          <a:r>
            <a:rPr lang="th-TH" sz="1600">
              <a:latin typeface="TH SarabunPSK" panose="020B0500040200020003" pitchFamily="34" charset="-34"/>
              <a:cs typeface="TH SarabunPSK" panose="020B0500040200020003" pitchFamily="34" charset="-34"/>
            </a:rPr>
            <a:t>(นางสาวกรวิกา</a:t>
          </a:r>
          <a:r>
            <a:rPr lang="th-TH" sz="1600" baseline="0">
              <a:latin typeface="TH SarabunPSK" panose="020B0500040200020003" pitchFamily="34" charset="-34"/>
              <a:cs typeface="TH SarabunPSK" panose="020B0500040200020003" pitchFamily="34" charset="-34"/>
            </a:rPr>
            <a:t> กองกันภัย</a:t>
          </a:r>
          <a:r>
            <a:rPr lang="th-TH" sz="1600">
              <a:latin typeface="TH SarabunPSK" panose="020B0500040200020003" pitchFamily="34" charset="-34"/>
              <a:cs typeface="TH SarabunPSK" panose="020B0500040200020003" pitchFamily="34" charset="-34"/>
            </a:rPr>
            <a:t>)</a:t>
          </a:r>
        </a:p>
        <a:p>
          <a:pPr algn="ctr"/>
          <a:r>
            <a:rPr lang="th-TH" sz="1600">
              <a:latin typeface="TH SarabunPSK" panose="020B0500040200020003" pitchFamily="34" charset="-34"/>
              <a:cs typeface="TH SarabunPSK" panose="020B0500040200020003" pitchFamily="34" charset="-34"/>
            </a:rPr>
            <a:t>หัวหน้างานพัฒนาหลักสูตรการเรียนการสอน</a:t>
          </a:r>
        </a:p>
      </xdr:txBody>
    </xdr:sp>
    <xdr:clientData/>
  </xdr:twoCellAnchor>
  <xdr:twoCellAnchor>
    <xdr:from>
      <xdr:col>1</xdr:col>
      <xdr:colOff>3380195</xdr:colOff>
      <xdr:row>107</xdr:row>
      <xdr:rowOff>0</xdr:rowOff>
    </xdr:from>
    <xdr:to>
      <xdr:col>5</xdr:col>
      <xdr:colOff>2</xdr:colOff>
      <xdr:row>111</xdr:row>
      <xdr:rowOff>117115</xdr:rowOff>
    </xdr:to>
    <xdr:sp macro="" textlink="">
      <xdr:nvSpPr>
        <xdr:cNvPr id="10" name="กล่องข้อความ 9">
          <a:extLst>
            <a:ext uri="{FF2B5EF4-FFF2-40B4-BE49-F238E27FC236}">
              <a16:creationId xmlns:a16="http://schemas.microsoft.com/office/drawing/2014/main" id="{5E879E8B-32EF-47E0-9FD3-D06CC276CE74}"/>
            </a:ext>
          </a:extLst>
        </xdr:cNvPr>
        <xdr:cNvSpPr txBox="1"/>
      </xdr:nvSpPr>
      <xdr:spPr bwMode="auto">
        <a:xfrm>
          <a:off x="4489577" y="28025912"/>
          <a:ext cx="1729690" cy="123770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th-TH" sz="1600" b="0">
            <a:solidFill>
              <a:schemeClr val="dk1"/>
            </a:solidFill>
            <a:effectLst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  <a:p>
          <a:pPr algn="l"/>
          <a:endParaRPr lang="th-TH" sz="1600" b="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pPr algn="ctr"/>
          <a:r>
            <a:rPr lang="th-TH" sz="1600" b="0">
              <a:latin typeface="TH SarabunPSK" panose="020B0500040200020003" pitchFamily="34" charset="-34"/>
              <a:cs typeface="TH SarabunPSK" panose="020B0500040200020003" pitchFamily="34" charset="-34"/>
            </a:rPr>
            <a:t>(นางสาวอรณี</a:t>
          </a:r>
          <a:r>
            <a:rPr lang="th-TH" sz="16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 จริยา</a:t>
          </a:r>
          <a:r>
            <a:rPr lang="th-TH" sz="1600" b="0">
              <a:latin typeface="TH SarabunPSK" panose="020B0500040200020003" pitchFamily="34" charset="-34"/>
              <a:cs typeface="TH SarabunPSK" panose="020B0500040200020003" pitchFamily="34" charset="-34"/>
            </a:rPr>
            <a:t>)</a:t>
          </a:r>
        </a:p>
        <a:p>
          <a:pPr algn="ctr"/>
          <a:r>
            <a:rPr lang="th-TH" sz="1600" b="0">
              <a:latin typeface="TH SarabunPSK" panose="020B0500040200020003" pitchFamily="34" charset="-34"/>
              <a:cs typeface="TH SarabunPSK" panose="020B0500040200020003" pitchFamily="34" charset="-34"/>
            </a:rPr>
            <a:t>รองผู้อำนวยการฝ่ายวิชาการ</a:t>
          </a:r>
        </a:p>
      </xdr:txBody>
    </xdr:sp>
    <xdr:clientData/>
  </xdr:twoCellAnchor>
  <xdr:twoCellAnchor>
    <xdr:from>
      <xdr:col>0</xdr:col>
      <xdr:colOff>0</xdr:colOff>
      <xdr:row>107</xdr:row>
      <xdr:rowOff>38978</xdr:rowOff>
    </xdr:from>
    <xdr:to>
      <xdr:col>1</xdr:col>
      <xdr:colOff>734310</xdr:colOff>
      <xdr:row>111</xdr:row>
      <xdr:rowOff>135082</xdr:rowOff>
    </xdr:to>
    <xdr:sp macro="" textlink="">
      <xdr:nvSpPr>
        <xdr:cNvPr id="11" name="กล่องข้อความ 10">
          <a:extLst>
            <a:ext uri="{FF2B5EF4-FFF2-40B4-BE49-F238E27FC236}">
              <a16:creationId xmlns:a16="http://schemas.microsoft.com/office/drawing/2014/main" id="{20AF4A74-49F4-422D-A08A-2A395851B0E0}"/>
            </a:ext>
          </a:extLst>
        </xdr:cNvPr>
        <xdr:cNvSpPr txBox="1"/>
      </xdr:nvSpPr>
      <xdr:spPr bwMode="auto">
        <a:xfrm>
          <a:off x="0" y="28064890"/>
          <a:ext cx="1843692" cy="121669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th-TH" sz="1600">
            <a:solidFill>
              <a:schemeClr val="dk1"/>
            </a:solidFill>
            <a:effectLst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  <a:p>
          <a:pPr algn="l"/>
          <a:endParaRPr lang="en-US" sz="1600" baseline="0">
            <a:solidFill>
              <a:schemeClr val="dk1"/>
            </a:solidFill>
            <a:effectLst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  <a:p>
          <a:pPr algn="ctr"/>
          <a:r>
            <a:rPr lang="th-TH" sz="1600">
              <a:latin typeface="TH SarabunPSK" panose="020B0500040200020003" pitchFamily="34" charset="-34"/>
              <a:cs typeface="TH SarabunPSK" panose="020B0500040200020003" pitchFamily="34" charset="-34"/>
            </a:rPr>
            <a:t>(นายทวิช สวนโต</a:t>
          </a:r>
          <a:r>
            <a:rPr lang="th-TH" sz="1600" baseline="0">
              <a:latin typeface="TH SarabunPSK" panose="020B0500040200020003" pitchFamily="34" charset="-34"/>
              <a:cs typeface="TH SarabunPSK" panose="020B0500040200020003" pitchFamily="34" charset="-34"/>
            </a:rPr>
            <a:t>)</a:t>
          </a:r>
        </a:p>
        <a:p>
          <a:pPr algn="ctr"/>
          <a:r>
            <a:rPr lang="th-TH" sz="1600">
              <a:latin typeface="TH SarabunPSK" panose="020B0500040200020003" pitchFamily="34" charset="-34"/>
              <a:cs typeface="TH SarabunPSK" panose="020B0500040200020003" pitchFamily="34" charset="-34"/>
            </a:rPr>
            <a:t>หัวหน้าแผนกวิชาช่างยนต์</a:t>
          </a:r>
        </a:p>
      </xdr:txBody>
    </xdr:sp>
    <xdr:clientData/>
  </xdr:twoCellAnchor>
  <xdr:twoCellAnchor>
    <xdr:from>
      <xdr:col>1</xdr:col>
      <xdr:colOff>749764</xdr:colOff>
      <xdr:row>143</xdr:row>
      <xdr:rowOff>17431</xdr:rowOff>
    </xdr:from>
    <xdr:to>
      <xdr:col>1</xdr:col>
      <xdr:colOff>3313109</xdr:colOff>
      <xdr:row>147</xdr:row>
      <xdr:rowOff>243961</xdr:rowOff>
    </xdr:to>
    <xdr:sp macro="" textlink="">
      <xdr:nvSpPr>
        <xdr:cNvPr id="12" name="กล่องข้อความ 11">
          <a:extLst>
            <a:ext uri="{FF2B5EF4-FFF2-40B4-BE49-F238E27FC236}">
              <a16:creationId xmlns:a16="http://schemas.microsoft.com/office/drawing/2014/main" id="{9BFB73FE-A973-4EF7-AB1B-47AB7C1E60FC}"/>
            </a:ext>
          </a:extLst>
        </xdr:cNvPr>
        <xdr:cNvSpPr txBox="1"/>
      </xdr:nvSpPr>
      <xdr:spPr bwMode="auto">
        <a:xfrm>
          <a:off x="1859146" y="37501107"/>
          <a:ext cx="2563345" cy="13471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th-TH" sz="1600">
            <a:solidFill>
              <a:schemeClr val="dk1"/>
            </a:solidFill>
            <a:effectLst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  <a:p>
          <a:pPr algn="l"/>
          <a:r>
            <a:rPr lang="th-TH" sz="1600">
              <a:solidFill>
                <a:schemeClr val="dk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     </a:t>
          </a:r>
          <a:endParaRPr lang="th-TH" sz="160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pPr algn="ctr"/>
          <a:r>
            <a:rPr lang="th-TH" sz="1600">
              <a:latin typeface="TH SarabunPSK" panose="020B0500040200020003" pitchFamily="34" charset="-34"/>
              <a:cs typeface="TH SarabunPSK" panose="020B0500040200020003" pitchFamily="34" charset="-34"/>
            </a:rPr>
            <a:t>(นางสาวกรวิกา</a:t>
          </a:r>
          <a:r>
            <a:rPr lang="th-TH" sz="1600" baseline="0">
              <a:latin typeface="TH SarabunPSK" panose="020B0500040200020003" pitchFamily="34" charset="-34"/>
              <a:cs typeface="TH SarabunPSK" panose="020B0500040200020003" pitchFamily="34" charset="-34"/>
            </a:rPr>
            <a:t> กองกันภัย</a:t>
          </a:r>
          <a:r>
            <a:rPr lang="th-TH" sz="1600">
              <a:latin typeface="TH SarabunPSK" panose="020B0500040200020003" pitchFamily="34" charset="-34"/>
              <a:cs typeface="TH SarabunPSK" panose="020B0500040200020003" pitchFamily="34" charset="-34"/>
            </a:rPr>
            <a:t>)</a:t>
          </a:r>
        </a:p>
        <a:p>
          <a:pPr algn="ctr"/>
          <a:r>
            <a:rPr lang="th-TH" sz="1600">
              <a:latin typeface="TH SarabunPSK" panose="020B0500040200020003" pitchFamily="34" charset="-34"/>
              <a:cs typeface="TH SarabunPSK" panose="020B0500040200020003" pitchFamily="34" charset="-34"/>
            </a:rPr>
            <a:t>หัวหน้างานพัฒนาหลักสูตรการเรียนการสอน</a:t>
          </a:r>
        </a:p>
      </xdr:txBody>
    </xdr:sp>
    <xdr:clientData/>
  </xdr:twoCellAnchor>
  <xdr:twoCellAnchor>
    <xdr:from>
      <xdr:col>1</xdr:col>
      <xdr:colOff>3380195</xdr:colOff>
      <xdr:row>143</xdr:row>
      <xdr:rowOff>0</xdr:rowOff>
    </xdr:from>
    <xdr:to>
      <xdr:col>5</xdr:col>
      <xdr:colOff>2</xdr:colOff>
      <xdr:row>147</xdr:row>
      <xdr:rowOff>117114</xdr:rowOff>
    </xdr:to>
    <xdr:sp macro="" textlink="">
      <xdr:nvSpPr>
        <xdr:cNvPr id="13" name="กล่องข้อความ 12">
          <a:extLst>
            <a:ext uri="{FF2B5EF4-FFF2-40B4-BE49-F238E27FC236}">
              <a16:creationId xmlns:a16="http://schemas.microsoft.com/office/drawing/2014/main" id="{17C5352E-3BBE-4B28-AF2A-9EA63B918207}"/>
            </a:ext>
          </a:extLst>
        </xdr:cNvPr>
        <xdr:cNvSpPr txBox="1"/>
      </xdr:nvSpPr>
      <xdr:spPr bwMode="auto">
        <a:xfrm>
          <a:off x="4489577" y="37483676"/>
          <a:ext cx="1729690" cy="123770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th-TH" sz="1600" b="0">
            <a:solidFill>
              <a:schemeClr val="dk1"/>
            </a:solidFill>
            <a:effectLst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  <a:p>
          <a:pPr algn="l"/>
          <a:endParaRPr lang="th-TH" sz="1600" b="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pPr algn="ctr"/>
          <a:r>
            <a:rPr lang="th-TH" sz="1600" b="0">
              <a:latin typeface="TH SarabunPSK" panose="020B0500040200020003" pitchFamily="34" charset="-34"/>
              <a:cs typeface="TH SarabunPSK" panose="020B0500040200020003" pitchFamily="34" charset="-34"/>
            </a:rPr>
            <a:t>(นางสาวอรณี</a:t>
          </a:r>
          <a:r>
            <a:rPr lang="th-TH" sz="16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 จริยา</a:t>
          </a:r>
          <a:r>
            <a:rPr lang="th-TH" sz="1600" b="0">
              <a:latin typeface="TH SarabunPSK" panose="020B0500040200020003" pitchFamily="34" charset="-34"/>
              <a:cs typeface="TH SarabunPSK" panose="020B0500040200020003" pitchFamily="34" charset="-34"/>
            </a:rPr>
            <a:t>)</a:t>
          </a:r>
        </a:p>
        <a:p>
          <a:pPr algn="ctr"/>
          <a:r>
            <a:rPr lang="th-TH" sz="1600" b="0">
              <a:latin typeface="TH SarabunPSK" panose="020B0500040200020003" pitchFamily="34" charset="-34"/>
              <a:cs typeface="TH SarabunPSK" panose="020B0500040200020003" pitchFamily="34" charset="-34"/>
            </a:rPr>
            <a:t>รองผู้อำนวยการฝ่ายวิชาการ</a:t>
          </a:r>
        </a:p>
      </xdr:txBody>
    </xdr:sp>
    <xdr:clientData/>
  </xdr:twoCellAnchor>
  <xdr:twoCellAnchor>
    <xdr:from>
      <xdr:col>0</xdr:col>
      <xdr:colOff>0</xdr:colOff>
      <xdr:row>143</xdr:row>
      <xdr:rowOff>38978</xdr:rowOff>
    </xdr:from>
    <xdr:to>
      <xdr:col>1</xdr:col>
      <xdr:colOff>734310</xdr:colOff>
      <xdr:row>147</xdr:row>
      <xdr:rowOff>135081</xdr:rowOff>
    </xdr:to>
    <xdr:sp macro="" textlink="">
      <xdr:nvSpPr>
        <xdr:cNvPr id="14" name="กล่องข้อความ 13">
          <a:extLst>
            <a:ext uri="{FF2B5EF4-FFF2-40B4-BE49-F238E27FC236}">
              <a16:creationId xmlns:a16="http://schemas.microsoft.com/office/drawing/2014/main" id="{CB7F794D-AD3B-4DE0-94FB-D244525AF5D6}"/>
            </a:ext>
          </a:extLst>
        </xdr:cNvPr>
        <xdr:cNvSpPr txBox="1"/>
      </xdr:nvSpPr>
      <xdr:spPr bwMode="auto">
        <a:xfrm>
          <a:off x="0" y="37522654"/>
          <a:ext cx="1843692" cy="121669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th-TH" sz="1600">
            <a:solidFill>
              <a:schemeClr val="dk1"/>
            </a:solidFill>
            <a:effectLst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  <a:p>
          <a:pPr algn="l"/>
          <a:endParaRPr lang="en-US" sz="1600" baseline="0">
            <a:solidFill>
              <a:schemeClr val="dk1"/>
            </a:solidFill>
            <a:effectLst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  <a:p>
          <a:pPr algn="ctr"/>
          <a:r>
            <a:rPr lang="th-TH" sz="1600">
              <a:latin typeface="TH SarabunPSK" panose="020B0500040200020003" pitchFamily="34" charset="-34"/>
              <a:cs typeface="TH SarabunPSK" panose="020B0500040200020003" pitchFamily="34" charset="-34"/>
            </a:rPr>
            <a:t>(นายทวิช สวนโต</a:t>
          </a:r>
          <a:r>
            <a:rPr lang="th-TH" sz="1600" baseline="0">
              <a:latin typeface="TH SarabunPSK" panose="020B0500040200020003" pitchFamily="34" charset="-34"/>
              <a:cs typeface="TH SarabunPSK" panose="020B0500040200020003" pitchFamily="34" charset="-34"/>
            </a:rPr>
            <a:t>)</a:t>
          </a:r>
        </a:p>
        <a:p>
          <a:pPr algn="ctr"/>
          <a:r>
            <a:rPr lang="th-TH" sz="1600">
              <a:latin typeface="TH SarabunPSK" panose="020B0500040200020003" pitchFamily="34" charset="-34"/>
              <a:cs typeface="TH SarabunPSK" panose="020B0500040200020003" pitchFamily="34" charset="-34"/>
            </a:rPr>
            <a:t>หัวหน้าแผนกวิชาช่างยนต์</a:t>
          </a:r>
        </a:p>
      </xdr:txBody>
    </xdr:sp>
    <xdr:clientData/>
  </xdr:twoCellAnchor>
  <xdr:twoCellAnchor>
    <xdr:from>
      <xdr:col>1</xdr:col>
      <xdr:colOff>749764</xdr:colOff>
      <xdr:row>33</xdr:row>
      <xdr:rowOff>17431</xdr:rowOff>
    </xdr:from>
    <xdr:to>
      <xdr:col>1</xdr:col>
      <xdr:colOff>3313109</xdr:colOff>
      <xdr:row>37</xdr:row>
      <xdr:rowOff>243962</xdr:rowOff>
    </xdr:to>
    <xdr:sp macro="" textlink="">
      <xdr:nvSpPr>
        <xdr:cNvPr id="15" name="กล่องข้อความ 14">
          <a:extLst>
            <a:ext uri="{FF2B5EF4-FFF2-40B4-BE49-F238E27FC236}">
              <a16:creationId xmlns:a16="http://schemas.microsoft.com/office/drawing/2014/main" id="{43ACC0C2-8D74-4F71-B81A-0101760B7D96}"/>
            </a:ext>
          </a:extLst>
        </xdr:cNvPr>
        <xdr:cNvSpPr txBox="1"/>
      </xdr:nvSpPr>
      <xdr:spPr bwMode="auto">
        <a:xfrm>
          <a:off x="1859146" y="8612343"/>
          <a:ext cx="2563345" cy="13471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th-TH" sz="1600">
            <a:solidFill>
              <a:schemeClr val="dk1"/>
            </a:solidFill>
            <a:effectLst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  <a:p>
          <a:pPr algn="l"/>
          <a:r>
            <a:rPr lang="th-TH" sz="1600">
              <a:solidFill>
                <a:schemeClr val="dk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     </a:t>
          </a:r>
          <a:endParaRPr lang="th-TH" sz="160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pPr algn="ctr"/>
          <a:r>
            <a:rPr lang="th-TH" sz="1600">
              <a:latin typeface="TH SarabunPSK" panose="020B0500040200020003" pitchFamily="34" charset="-34"/>
              <a:cs typeface="TH SarabunPSK" panose="020B0500040200020003" pitchFamily="34" charset="-34"/>
            </a:rPr>
            <a:t>(นางสาวกรวิกา</a:t>
          </a:r>
          <a:r>
            <a:rPr lang="th-TH" sz="1600" baseline="0">
              <a:latin typeface="TH SarabunPSK" panose="020B0500040200020003" pitchFamily="34" charset="-34"/>
              <a:cs typeface="TH SarabunPSK" panose="020B0500040200020003" pitchFamily="34" charset="-34"/>
            </a:rPr>
            <a:t> กองกันภัย</a:t>
          </a:r>
          <a:r>
            <a:rPr lang="th-TH" sz="1600">
              <a:latin typeface="TH SarabunPSK" panose="020B0500040200020003" pitchFamily="34" charset="-34"/>
              <a:cs typeface="TH SarabunPSK" panose="020B0500040200020003" pitchFamily="34" charset="-34"/>
            </a:rPr>
            <a:t>)</a:t>
          </a:r>
        </a:p>
        <a:p>
          <a:pPr algn="ctr"/>
          <a:r>
            <a:rPr lang="th-TH" sz="1600">
              <a:latin typeface="TH SarabunPSK" panose="020B0500040200020003" pitchFamily="34" charset="-34"/>
              <a:cs typeface="TH SarabunPSK" panose="020B0500040200020003" pitchFamily="34" charset="-34"/>
            </a:rPr>
            <a:t>หัวหน้างานพัฒนาหลักสูตรการเรียนการสอน</a:t>
          </a:r>
        </a:p>
      </xdr:txBody>
    </xdr:sp>
    <xdr:clientData/>
  </xdr:twoCellAnchor>
  <xdr:twoCellAnchor>
    <xdr:from>
      <xdr:col>1</xdr:col>
      <xdr:colOff>3380195</xdr:colOff>
      <xdr:row>33</xdr:row>
      <xdr:rowOff>0</xdr:rowOff>
    </xdr:from>
    <xdr:to>
      <xdr:col>5</xdr:col>
      <xdr:colOff>2</xdr:colOff>
      <xdr:row>37</xdr:row>
      <xdr:rowOff>117115</xdr:rowOff>
    </xdr:to>
    <xdr:sp macro="" textlink="">
      <xdr:nvSpPr>
        <xdr:cNvPr id="16" name="กล่องข้อความ 15">
          <a:extLst>
            <a:ext uri="{FF2B5EF4-FFF2-40B4-BE49-F238E27FC236}">
              <a16:creationId xmlns:a16="http://schemas.microsoft.com/office/drawing/2014/main" id="{A92C188B-407E-4EFE-ADB4-A821548F07F8}"/>
            </a:ext>
          </a:extLst>
        </xdr:cNvPr>
        <xdr:cNvSpPr txBox="1"/>
      </xdr:nvSpPr>
      <xdr:spPr bwMode="auto">
        <a:xfrm>
          <a:off x="4489577" y="8594912"/>
          <a:ext cx="1729690" cy="123770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th-TH" sz="1600" b="0">
            <a:solidFill>
              <a:schemeClr val="dk1"/>
            </a:solidFill>
            <a:effectLst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  <a:p>
          <a:pPr algn="l"/>
          <a:endParaRPr lang="th-TH" sz="1600" b="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pPr algn="ctr"/>
          <a:r>
            <a:rPr lang="th-TH" sz="1600" b="0">
              <a:latin typeface="TH SarabunPSK" panose="020B0500040200020003" pitchFamily="34" charset="-34"/>
              <a:cs typeface="TH SarabunPSK" panose="020B0500040200020003" pitchFamily="34" charset="-34"/>
            </a:rPr>
            <a:t>(นางสาวอรณี</a:t>
          </a:r>
          <a:r>
            <a:rPr lang="th-TH" sz="16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 จริยา</a:t>
          </a:r>
          <a:r>
            <a:rPr lang="th-TH" sz="1600" b="0">
              <a:latin typeface="TH SarabunPSK" panose="020B0500040200020003" pitchFamily="34" charset="-34"/>
              <a:cs typeface="TH SarabunPSK" panose="020B0500040200020003" pitchFamily="34" charset="-34"/>
            </a:rPr>
            <a:t>)</a:t>
          </a:r>
        </a:p>
        <a:p>
          <a:pPr algn="ctr"/>
          <a:r>
            <a:rPr lang="th-TH" sz="1600" b="0">
              <a:latin typeface="TH SarabunPSK" panose="020B0500040200020003" pitchFamily="34" charset="-34"/>
              <a:cs typeface="TH SarabunPSK" panose="020B0500040200020003" pitchFamily="34" charset="-34"/>
            </a:rPr>
            <a:t>รองผู้อำนวยการฝ่ายวิชาการ</a:t>
          </a:r>
        </a:p>
      </xdr:txBody>
    </xdr:sp>
    <xdr:clientData/>
  </xdr:twoCellAnchor>
  <xdr:twoCellAnchor>
    <xdr:from>
      <xdr:col>0</xdr:col>
      <xdr:colOff>0</xdr:colOff>
      <xdr:row>33</xdr:row>
      <xdr:rowOff>38978</xdr:rowOff>
    </xdr:from>
    <xdr:to>
      <xdr:col>1</xdr:col>
      <xdr:colOff>734310</xdr:colOff>
      <xdr:row>37</xdr:row>
      <xdr:rowOff>135082</xdr:rowOff>
    </xdr:to>
    <xdr:sp macro="" textlink="">
      <xdr:nvSpPr>
        <xdr:cNvPr id="17" name="กล่องข้อความ 16">
          <a:extLst>
            <a:ext uri="{FF2B5EF4-FFF2-40B4-BE49-F238E27FC236}">
              <a16:creationId xmlns:a16="http://schemas.microsoft.com/office/drawing/2014/main" id="{A08F0345-089F-42A7-8254-B9EED486DDE2}"/>
            </a:ext>
          </a:extLst>
        </xdr:cNvPr>
        <xdr:cNvSpPr txBox="1"/>
      </xdr:nvSpPr>
      <xdr:spPr bwMode="auto">
        <a:xfrm>
          <a:off x="0" y="8633890"/>
          <a:ext cx="1843692" cy="121669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th-TH" sz="1600">
            <a:solidFill>
              <a:schemeClr val="dk1"/>
            </a:solidFill>
            <a:effectLst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  <a:p>
          <a:pPr algn="l"/>
          <a:endParaRPr lang="en-US" sz="1600" baseline="0">
            <a:solidFill>
              <a:schemeClr val="dk1"/>
            </a:solidFill>
            <a:effectLst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  <a:p>
          <a:pPr algn="ctr"/>
          <a:r>
            <a:rPr lang="th-TH" sz="1600">
              <a:latin typeface="TH SarabunPSK" panose="020B0500040200020003" pitchFamily="34" charset="-34"/>
              <a:cs typeface="TH SarabunPSK" panose="020B0500040200020003" pitchFamily="34" charset="-34"/>
            </a:rPr>
            <a:t>(นายทวิช สวนโต</a:t>
          </a:r>
          <a:r>
            <a:rPr lang="th-TH" sz="1600" baseline="0">
              <a:latin typeface="TH SarabunPSK" panose="020B0500040200020003" pitchFamily="34" charset="-34"/>
              <a:cs typeface="TH SarabunPSK" panose="020B0500040200020003" pitchFamily="34" charset="-34"/>
            </a:rPr>
            <a:t>)</a:t>
          </a:r>
        </a:p>
        <a:p>
          <a:pPr algn="ctr"/>
          <a:r>
            <a:rPr lang="th-TH" sz="1600">
              <a:latin typeface="TH SarabunPSK" panose="020B0500040200020003" pitchFamily="34" charset="-34"/>
              <a:cs typeface="TH SarabunPSK" panose="020B0500040200020003" pitchFamily="34" charset="-34"/>
            </a:rPr>
            <a:t>หัวหน้าแผนกวิชาช่างยนต์</a:t>
          </a:r>
        </a:p>
      </xdr:txBody>
    </xdr:sp>
    <xdr:clientData/>
  </xdr:twoCellAnchor>
  <xdr:twoCellAnchor>
    <xdr:from>
      <xdr:col>1</xdr:col>
      <xdr:colOff>749764</xdr:colOff>
      <xdr:row>181</xdr:row>
      <xdr:rowOff>17431</xdr:rowOff>
    </xdr:from>
    <xdr:to>
      <xdr:col>1</xdr:col>
      <xdr:colOff>3313109</xdr:colOff>
      <xdr:row>185</xdr:row>
      <xdr:rowOff>243962</xdr:rowOff>
    </xdr:to>
    <xdr:sp macro="" textlink="">
      <xdr:nvSpPr>
        <xdr:cNvPr id="21" name="กล่องข้อความ 20">
          <a:extLst>
            <a:ext uri="{FF2B5EF4-FFF2-40B4-BE49-F238E27FC236}">
              <a16:creationId xmlns:a16="http://schemas.microsoft.com/office/drawing/2014/main" id="{21A2332B-6ACB-48DB-A306-B5DDFE6B16EE}"/>
            </a:ext>
          </a:extLst>
        </xdr:cNvPr>
        <xdr:cNvSpPr txBox="1"/>
      </xdr:nvSpPr>
      <xdr:spPr bwMode="auto">
        <a:xfrm>
          <a:off x="1859146" y="47496755"/>
          <a:ext cx="2563345" cy="13471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th-TH" sz="1600">
            <a:solidFill>
              <a:schemeClr val="dk1"/>
            </a:solidFill>
            <a:effectLst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  <a:p>
          <a:pPr algn="l"/>
          <a:r>
            <a:rPr lang="th-TH" sz="1600">
              <a:solidFill>
                <a:schemeClr val="dk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     </a:t>
          </a:r>
          <a:endParaRPr lang="th-TH" sz="160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pPr algn="ctr"/>
          <a:r>
            <a:rPr lang="th-TH" sz="1600">
              <a:latin typeface="TH SarabunPSK" panose="020B0500040200020003" pitchFamily="34" charset="-34"/>
              <a:cs typeface="TH SarabunPSK" panose="020B0500040200020003" pitchFamily="34" charset="-34"/>
            </a:rPr>
            <a:t>(นางสาวกรวิกา</a:t>
          </a:r>
          <a:r>
            <a:rPr lang="th-TH" sz="1600" baseline="0">
              <a:latin typeface="TH SarabunPSK" panose="020B0500040200020003" pitchFamily="34" charset="-34"/>
              <a:cs typeface="TH SarabunPSK" panose="020B0500040200020003" pitchFamily="34" charset="-34"/>
            </a:rPr>
            <a:t> กองกันภัย</a:t>
          </a:r>
          <a:r>
            <a:rPr lang="th-TH" sz="1600">
              <a:latin typeface="TH SarabunPSK" panose="020B0500040200020003" pitchFamily="34" charset="-34"/>
              <a:cs typeface="TH SarabunPSK" panose="020B0500040200020003" pitchFamily="34" charset="-34"/>
            </a:rPr>
            <a:t>)</a:t>
          </a:r>
        </a:p>
        <a:p>
          <a:pPr algn="ctr"/>
          <a:r>
            <a:rPr lang="th-TH" sz="1600">
              <a:latin typeface="TH SarabunPSK" panose="020B0500040200020003" pitchFamily="34" charset="-34"/>
              <a:cs typeface="TH SarabunPSK" panose="020B0500040200020003" pitchFamily="34" charset="-34"/>
            </a:rPr>
            <a:t>หัวหน้างานพัฒนาหลักสูตรการเรียนการสอน</a:t>
          </a:r>
        </a:p>
      </xdr:txBody>
    </xdr:sp>
    <xdr:clientData/>
  </xdr:twoCellAnchor>
  <xdr:twoCellAnchor>
    <xdr:from>
      <xdr:col>1</xdr:col>
      <xdr:colOff>3380195</xdr:colOff>
      <xdr:row>181</xdr:row>
      <xdr:rowOff>0</xdr:rowOff>
    </xdr:from>
    <xdr:to>
      <xdr:col>5</xdr:col>
      <xdr:colOff>2</xdr:colOff>
      <xdr:row>185</xdr:row>
      <xdr:rowOff>117115</xdr:rowOff>
    </xdr:to>
    <xdr:sp macro="" textlink="">
      <xdr:nvSpPr>
        <xdr:cNvPr id="26" name="กล่องข้อความ 25">
          <a:extLst>
            <a:ext uri="{FF2B5EF4-FFF2-40B4-BE49-F238E27FC236}">
              <a16:creationId xmlns:a16="http://schemas.microsoft.com/office/drawing/2014/main" id="{92F84E85-7D93-49A8-ACC1-3AED51FA3563}"/>
            </a:ext>
          </a:extLst>
        </xdr:cNvPr>
        <xdr:cNvSpPr txBox="1"/>
      </xdr:nvSpPr>
      <xdr:spPr bwMode="auto">
        <a:xfrm>
          <a:off x="4489577" y="47479324"/>
          <a:ext cx="1729690" cy="123770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th-TH" sz="1600" b="0">
            <a:solidFill>
              <a:schemeClr val="dk1"/>
            </a:solidFill>
            <a:effectLst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  <a:p>
          <a:pPr algn="l"/>
          <a:endParaRPr lang="th-TH" sz="1600" b="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pPr algn="ctr"/>
          <a:r>
            <a:rPr lang="th-TH" sz="1600" b="0">
              <a:latin typeface="TH SarabunPSK" panose="020B0500040200020003" pitchFamily="34" charset="-34"/>
              <a:cs typeface="TH SarabunPSK" panose="020B0500040200020003" pitchFamily="34" charset="-34"/>
            </a:rPr>
            <a:t>(นางสาวอรณี</a:t>
          </a:r>
          <a:r>
            <a:rPr lang="th-TH" sz="16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 จริยา</a:t>
          </a:r>
          <a:r>
            <a:rPr lang="th-TH" sz="1600" b="0">
              <a:latin typeface="TH SarabunPSK" panose="020B0500040200020003" pitchFamily="34" charset="-34"/>
              <a:cs typeface="TH SarabunPSK" panose="020B0500040200020003" pitchFamily="34" charset="-34"/>
            </a:rPr>
            <a:t>)</a:t>
          </a:r>
        </a:p>
        <a:p>
          <a:pPr algn="ctr"/>
          <a:r>
            <a:rPr lang="th-TH" sz="1600" b="0">
              <a:latin typeface="TH SarabunPSK" panose="020B0500040200020003" pitchFamily="34" charset="-34"/>
              <a:cs typeface="TH SarabunPSK" panose="020B0500040200020003" pitchFamily="34" charset="-34"/>
            </a:rPr>
            <a:t>รองผู้อำนวยการฝ่ายวิชาการ</a:t>
          </a:r>
        </a:p>
      </xdr:txBody>
    </xdr:sp>
    <xdr:clientData/>
  </xdr:twoCellAnchor>
  <xdr:twoCellAnchor>
    <xdr:from>
      <xdr:col>0</xdr:col>
      <xdr:colOff>0</xdr:colOff>
      <xdr:row>181</xdr:row>
      <xdr:rowOff>38978</xdr:rowOff>
    </xdr:from>
    <xdr:to>
      <xdr:col>1</xdr:col>
      <xdr:colOff>734310</xdr:colOff>
      <xdr:row>185</xdr:row>
      <xdr:rowOff>135082</xdr:rowOff>
    </xdr:to>
    <xdr:sp macro="" textlink="">
      <xdr:nvSpPr>
        <xdr:cNvPr id="31" name="กล่องข้อความ 30">
          <a:extLst>
            <a:ext uri="{FF2B5EF4-FFF2-40B4-BE49-F238E27FC236}">
              <a16:creationId xmlns:a16="http://schemas.microsoft.com/office/drawing/2014/main" id="{3A43DB30-41C5-4296-B377-7616FB840774}"/>
            </a:ext>
          </a:extLst>
        </xdr:cNvPr>
        <xdr:cNvSpPr txBox="1"/>
      </xdr:nvSpPr>
      <xdr:spPr bwMode="auto">
        <a:xfrm>
          <a:off x="0" y="47518302"/>
          <a:ext cx="1843692" cy="121669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th-TH" sz="1600">
            <a:solidFill>
              <a:schemeClr val="dk1"/>
            </a:solidFill>
            <a:effectLst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  <a:p>
          <a:pPr algn="l"/>
          <a:endParaRPr lang="en-US" sz="1600" baseline="0">
            <a:solidFill>
              <a:schemeClr val="dk1"/>
            </a:solidFill>
            <a:effectLst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  <a:p>
          <a:pPr algn="ctr"/>
          <a:r>
            <a:rPr lang="th-TH" sz="1600">
              <a:latin typeface="TH SarabunPSK" panose="020B0500040200020003" pitchFamily="34" charset="-34"/>
              <a:cs typeface="TH SarabunPSK" panose="020B0500040200020003" pitchFamily="34" charset="-34"/>
            </a:rPr>
            <a:t>(นายทวิช สวนโต</a:t>
          </a:r>
          <a:r>
            <a:rPr lang="th-TH" sz="1600" baseline="0">
              <a:latin typeface="TH SarabunPSK" panose="020B0500040200020003" pitchFamily="34" charset="-34"/>
              <a:cs typeface="TH SarabunPSK" panose="020B0500040200020003" pitchFamily="34" charset="-34"/>
            </a:rPr>
            <a:t>)</a:t>
          </a:r>
        </a:p>
        <a:p>
          <a:pPr algn="ctr"/>
          <a:r>
            <a:rPr lang="th-TH" sz="1600">
              <a:latin typeface="TH SarabunPSK" panose="020B0500040200020003" pitchFamily="34" charset="-34"/>
              <a:cs typeface="TH SarabunPSK" panose="020B0500040200020003" pitchFamily="34" charset="-34"/>
            </a:rPr>
            <a:t>หัวหน้าแผนกวิชาช่างยนต์</a:t>
          </a:r>
        </a:p>
      </xdr:txBody>
    </xdr:sp>
    <xdr:clientData/>
  </xdr:twoCellAnchor>
  <xdr:twoCellAnchor>
    <xdr:from>
      <xdr:col>1</xdr:col>
      <xdr:colOff>749764</xdr:colOff>
      <xdr:row>218</xdr:row>
      <xdr:rowOff>17431</xdr:rowOff>
    </xdr:from>
    <xdr:to>
      <xdr:col>1</xdr:col>
      <xdr:colOff>3313109</xdr:colOff>
      <xdr:row>222</xdr:row>
      <xdr:rowOff>243962</xdr:rowOff>
    </xdr:to>
    <xdr:sp macro="" textlink="">
      <xdr:nvSpPr>
        <xdr:cNvPr id="32" name="กล่องข้อความ 31">
          <a:extLst>
            <a:ext uri="{FF2B5EF4-FFF2-40B4-BE49-F238E27FC236}">
              <a16:creationId xmlns:a16="http://schemas.microsoft.com/office/drawing/2014/main" id="{BF1D0160-CECF-4F5B-9381-2A1B92E8933C}"/>
            </a:ext>
          </a:extLst>
        </xdr:cNvPr>
        <xdr:cNvSpPr txBox="1"/>
      </xdr:nvSpPr>
      <xdr:spPr bwMode="auto">
        <a:xfrm>
          <a:off x="1859146" y="57212255"/>
          <a:ext cx="2563345" cy="13471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th-TH" sz="1600">
            <a:solidFill>
              <a:schemeClr val="dk1"/>
            </a:solidFill>
            <a:effectLst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  <a:p>
          <a:pPr algn="l"/>
          <a:r>
            <a:rPr lang="th-TH" sz="1600">
              <a:solidFill>
                <a:schemeClr val="dk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     </a:t>
          </a:r>
          <a:endParaRPr lang="th-TH" sz="160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pPr algn="ctr"/>
          <a:r>
            <a:rPr lang="th-TH" sz="1600">
              <a:latin typeface="TH SarabunPSK" panose="020B0500040200020003" pitchFamily="34" charset="-34"/>
              <a:cs typeface="TH SarabunPSK" panose="020B0500040200020003" pitchFamily="34" charset="-34"/>
            </a:rPr>
            <a:t>(นางสาวกรวิกา</a:t>
          </a:r>
          <a:r>
            <a:rPr lang="th-TH" sz="1600" baseline="0">
              <a:latin typeface="TH SarabunPSK" panose="020B0500040200020003" pitchFamily="34" charset="-34"/>
              <a:cs typeface="TH SarabunPSK" panose="020B0500040200020003" pitchFamily="34" charset="-34"/>
            </a:rPr>
            <a:t> กองกันภัย</a:t>
          </a:r>
          <a:r>
            <a:rPr lang="th-TH" sz="1600">
              <a:latin typeface="TH SarabunPSK" panose="020B0500040200020003" pitchFamily="34" charset="-34"/>
              <a:cs typeface="TH SarabunPSK" panose="020B0500040200020003" pitchFamily="34" charset="-34"/>
            </a:rPr>
            <a:t>)</a:t>
          </a:r>
        </a:p>
        <a:p>
          <a:pPr algn="ctr"/>
          <a:r>
            <a:rPr lang="th-TH" sz="1600">
              <a:latin typeface="TH SarabunPSK" panose="020B0500040200020003" pitchFamily="34" charset="-34"/>
              <a:cs typeface="TH SarabunPSK" panose="020B0500040200020003" pitchFamily="34" charset="-34"/>
            </a:rPr>
            <a:t>หัวหน้างานพัฒนาหลักสูตรการเรียนการสอน</a:t>
          </a:r>
        </a:p>
      </xdr:txBody>
    </xdr:sp>
    <xdr:clientData/>
  </xdr:twoCellAnchor>
  <xdr:twoCellAnchor>
    <xdr:from>
      <xdr:col>1</xdr:col>
      <xdr:colOff>3380195</xdr:colOff>
      <xdr:row>218</xdr:row>
      <xdr:rowOff>0</xdr:rowOff>
    </xdr:from>
    <xdr:to>
      <xdr:col>5</xdr:col>
      <xdr:colOff>2</xdr:colOff>
      <xdr:row>222</xdr:row>
      <xdr:rowOff>117115</xdr:rowOff>
    </xdr:to>
    <xdr:sp macro="" textlink="">
      <xdr:nvSpPr>
        <xdr:cNvPr id="33" name="กล่องข้อความ 32">
          <a:extLst>
            <a:ext uri="{FF2B5EF4-FFF2-40B4-BE49-F238E27FC236}">
              <a16:creationId xmlns:a16="http://schemas.microsoft.com/office/drawing/2014/main" id="{C527B3F0-9D10-4EBE-9890-2049CA98E339}"/>
            </a:ext>
          </a:extLst>
        </xdr:cNvPr>
        <xdr:cNvSpPr txBox="1"/>
      </xdr:nvSpPr>
      <xdr:spPr bwMode="auto">
        <a:xfrm>
          <a:off x="4489577" y="57194824"/>
          <a:ext cx="1729690" cy="123770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th-TH" sz="1600" b="0">
            <a:solidFill>
              <a:schemeClr val="dk1"/>
            </a:solidFill>
            <a:effectLst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  <a:p>
          <a:pPr algn="l"/>
          <a:endParaRPr lang="th-TH" sz="1600" b="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pPr algn="ctr"/>
          <a:r>
            <a:rPr lang="th-TH" sz="1600" b="0">
              <a:latin typeface="TH SarabunPSK" panose="020B0500040200020003" pitchFamily="34" charset="-34"/>
              <a:cs typeface="TH SarabunPSK" panose="020B0500040200020003" pitchFamily="34" charset="-34"/>
            </a:rPr>
            <a:t>(นางสาวอรณี</a:t>
          </a:r>
          <a:r>
            <a:rPr lang="th-TH" sz="16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 จริยา</a:t>
          </a:r>
          <a:r>
            <a:rPr lang="th-TH" sz="1600" b="0">
              <a:latin typeface="TH SarabunPSK" panose="020B0500040200020003" pitchFamily="34" charset="-34"/>
              <a:cs typeface="TH SarabunPSK" panose="020B0500040200020003" pitchFamily="34" charset="-34"/>
            </a:rPr>
            <a:t>)</a:t>
          </a:r>
        </a:p>
        <a:p>
          <a:pPr algn="ctr"/>
          <a:r>
            <a:rPr lang="th-TH" sz="1600" b="0">
              <a:latin typeface="TH SarabunPSK" panose="020B0500040200020003" pitchFamily="34" charset="-34"/>
              <a:cs typeface="TH SarabunPSK" panose="020B0500040200020003" pitchFamily="34" charset="-34"/>
            </a:rPr>
            <a:t>รองผู้อำนวยการฝ่ายวิชาการ</a:t>
          </a:r>
        </a:p>
      </xdr:txBody>
    </xdr:sp>
    <xdr:clientData/>
  </xdr:twoCellAnchor>
  <xdr:twoCellAnchor>
    <xdr:from>
      <xdr:col>0</xdr:col>
      <xdr:colOff>0</xdr:colOff>
      <xdr:row>218</xdr:row>
      <xdr:rowOff>38978</xdr:rowOff>
    </xdr:from>
    <xdr:to>
      <xdr:col>1</xdr:col>
      <xdr:colOff>734310</xdr:colOff>
      <xdr:row>222</xdr:row>
      <xdr:rowOff>135082</xdr:rowOff>
    </xdr:to>
    <xdr:sp macro="" textlink="">
      <xdr:nvSpPr>
        <xdr:cNvPr id="34" name="กล่องข้อความ 33">
          <a:extLst>
            <a:ext uri="{FF2B5EF4-FFF2-40B4-BE49-F238E27FC236}">
              <a16:creationId xmlns:a16="http://schemas.microsoft.com/office/drawing/2014/main" id="{9DABC54A-2C70-494A-B92C-7185756CEBFF}"/>
            </a:ext>
          </a:extLst>
        </xdr:cNvPr>
        <xdr:cNvSpPr txBox="1"/>
      </xdr:nvSpPr>
      <xdr:spPr bwMode="auto">
        <a:xfrm>
          <a:off x="0" y="57233802"/>
          <a:ext cx="1843692" cy="121669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th-TH" sz="1600">
            <a:solidFill>
              <a:schemeClr val="dk1"/>
            </a:solidFill>
            <a:effectLst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  <a:p>
          <a:pPr algn="l"/>
          <a:endParaRPr lang="en-US" sz="1600" baseline="0">
            <a:solidFill>
              <a:schemeClr val="dk1"/>
            </a:solidFill>
            <a:effectLst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  <a:p>
          <a:pPr algn="ctr"/>
          <a:r>
            <a:rPr lang="th-TH" sz="1600">
              <a:latin typeface="TH SarabunPSK" panose="020B0500040200020003" pitchFamily="34" charset="-34"/>
              <a:cs typeface="TH SarabunPSK" panose="020B0500040200020003" pitchFamily="34" charset="-34"/>
            </a:rPr>
            <a:t>(นายทวิช สวนโต</a:t>
          </a:r>
          <a:r>
            <a:rPr lang="th-TH" sz="1600" baseline="0">
              <a:latin typeface="TH SarabunPSK" panose="020B0500040200020003" pitchFamily="34" charset="-34"/>
              <a:cs typeface="TH SarabunPSK" panose="020B0500040200020003" pitchFamily="34" charset="-34"/>
            </a:rPr>
            <a:t>)</a:t>
          </a:r>
        </a:p>
        <a:p>
          <a:pPr algn="ctr"/>
          <a:r>
            <a:rPr lang="th-TH" sz="1600">
              <a:latin typeface="TH SarabunPSK" panose="020B0500040200020003" pitchFamily="34" charset="-34"/>
              <a:cs typeface="TH SarabunPSK" panose="020B0500040200020003" pitchFamily="34" charset="-34"/>
            </a:rPr>
            <a:t>หัวหน้าแผนกวิชาช่างยนต์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749764</xdr:colOff>
      <xdr:row>33</xdr:row>
      <xdr:rowOff>17431</xdr:rowOff>
    </xdr:from>
    <xdr:to>
      <xdr:col>1</xdr:col>
      <xdr:colOff>3313109</xdr:colOff>
      <xdr:row>37</xdr:row>
      <xdr:rowOff>165521</xdr:rowOff>
    </xdr:to>
    <xdr:sp macro="" textlink="">
      <xdr:nvSpPr>
        <xdr:cNvPr id="38" name="กล่องข้อความ 37">
          <a:extLst>
            <a:ext uri="{FF2B5EF4-FFF2-40B4-BE49-F238E27FC236}">
              <a16:creationId xmlns:a16="http://schemas.microsoft.com/office/drawing/2014/main" id="{AFBECBE9-5FB1-450C-B9FE-FAC2F9A9E174}"/>
            </a:ext>
          </a:extLst>
        </xdr:cNvPr>
        <xdr:cNvSpPr txBox="1"/>
      </xdr:nvSpPr>
      <xdr:spPr bwMode="auto">
        <a:xfrm>
          <a:off x="1859146" y="8612343"/>
          <a:ext cx="2563345" cy="13471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th-TH" sz="1600">
            <a:solidFill>
              <a:schemeClr val="dk1"/>
            </a:solidFill>
            <a:effectLst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  <a:p>
          <a:pPr algn="l"/>
          <a:r>
            <a:rPr lang="th-TH" sz="1600">
              <a:solidFill>
                <a:schemeClr val="dk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     </a:t>
          </a:r>
          <a:endParaRPr lang="th-TH" sz="160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pPr algn="ctr"/>
          <a:r>
            <a:rPr lang="th-TH" sz="1600">
              <a:latin typeface="TH SarabunPSK" panose="020B0500040200020003" pitchFamily="34" charset="-34"/>
              <a:cs typeface="TH SarabunPSK" panose="020B0500040200020003" pitchFamily="34" charset="-34"/>
            </a:rPr>
            <a:t>(นางสาวกรวิกา</a:t>
          </a:r>
          <a:r>
            <a:rPr lang="th-TH" sz="1600" baseline="0">
              <a:latin typeface="TH SarabunPSK" panose="020B0500040200020003" pitchFamily="34" charset="-34"/>
              <a:cs typeface="TH SarabunPSK" panose="020B0500040200020003" pitchFamily="34" charset="-34"/>
            </a:rPr>
            <a:t> กองกันภัย</a:t>
          </a:r>
          <a:r>
            <a:rPr lang="th-TH" sz="1600">
              <a:latin typeface="TH SarabunPSK" panose="020B0500040200020003" pitchFamily="34" charset="-34"/>
              <a:cs typeface="TH SarabunPSK" panose="020B0500040200020003" pitchFamily="34" charset="-34"/>
            </a:rPr>
            <a:t>)</a:t>
          </a:r>
        </a:p>
        <a:p>
          <a:pPr algn="ctr"/>
          <a:r>
            <a:rPr lang="th-TH" sz="1600">
              <a:latin typeface="TH SarabunPSK" panose="020B0500040200020003" pitchFamily="34" charset="-34"/>
              <a:cs typeface="TH SarabunPSK" panose="020B0500040200020003" pitchFamily="34" charset="-34"/>
            </a:rPr>
            <a:t>หัวหน้างานพัฒนาหลักสูตรการเรียนการสอน</a:t>
          </a:r>
        </a:p>
      </xdr:txBody>
    </xdr:sp>
    <xdr:clientData/>
  </xdr:twoCellAnchor>
  <xdr:twoCellAnchor>
    <xdr:from>
      <xdr:col>1</xdr:col>
      <xdr:colOff>3380195</xdr:colOff>
      <xdr:row>33</xdr:row>
      <xdr:rowOff>0</xdr:rowOff>
    </xdr:from>
    <xdr:to>
      <xdr:col>5</xdr:col>
      <xdr:colOff>2</xdr:colOff>
      <xdr:row>37</xdr:row>
      <xdr:rowOff>38674</xdr:rowOff>
    </xdr:to>
    <xdr:sp macro="" textlink="">
      <xdr:nvSpPr>
        <xdr:cNvPr id="39" name="กล่องข้อความ 38">
          <a:extLst>
            <a:ext uri="{FF2B5EF4-FFF2-40B4-BE49-F238E27FC236}">
              <a16:creationId xmlns:a16="http://schemas.microsoft.com/office/drawing/2014/main" id="{54B008FE-DB93-4B6F-93D8-F16EF09EC003}"/>
            </a:ext>
          </a:extLst>
        </xdr:cNvPr>
        <xdr:cNvSpPr txBox="1"/>
      </xdr:nvSpPr>
      <xdr:spPr bwMode="auto">
        <a:xfrm>
          <a:off x="4489577" y="8594912"/>
          <a:ext cx="1729690" cy="123770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th-TH" sz="1600" b="0">
            <a:solidFill>
              <a:schemeClr val="dk1"/>
            </a:solidFill>
            <a:effectLst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  <a:p>
          <a:pPr algn="l"/>
          <a:endParaRPr lang="th-TH" sz="1600" b="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pPr algn="ctr"/>
          <a:r>
            <a:rPr lang="th-TH" sz="1600" b="0">
              <a:latin typeface="TH SarabunPSK" panose="020B0500040200020003" pitchFamily="34" charset="-34"/>
              <a:cs typeface="TH SarabunPSK" panose="020B0500040200020003" pitchFamily="34" charset="-34"/>
            </a:rPr>
            <a:t>(นางสาวอรณี</a:t>
          </a:r>
          <a:r>
            <a:rPr lang="th-TH" sz="16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 จริยา</a:t>
          </a:r>
          <a:r>
            <a:rPr lang="th-TH" sz="1600" b="0">
              <a:latin typeface="TH SarabunPSK" panose="020B0500040200020003" pitchFamily="34" charset="-34"/>
              <a:cs typeface="TH SarabunPSK" panose="020B0500040200020003" pitchFamily="34" charset="-34"/>
            </a:rPr>
            <a:t>)</a:t>
          </a:r>
        </a:p>
        <a:p>
          <a:pPr algn="ctr"/>
          <a:r>
            <a:rPr lang="th-TH" sz="1600" b="0">
              <a:latin typeface="TH SarabunPSK" panose="020B0500040200020003" pitchFamily="34" charset="-34"/>
              <a:cs typeface="TH SarabunPSK" panose="020B0500040200020003" pitchFamily="34" charset="-34"/>
            </a:rPr>
            <a:t>รองผู้อำนวยการฝ่ายวิชาการ</a:t>
          </a:r>
        </a:p>
      </xdr:txBody>
    </xdr:sp>
    <xdr:clientData/>
  </xdr:twoCellAnchor>
  <xdr:twoCellAnchor>
    <xdr:from>
      <xdr:col>0</xdr:col>
      <xdr:colOff>0</xdr:colOff>
      <xdr:row>33</xdr:row>
      <xdr:rowOff>38978</xdr:rowOff>
    </xdr:from>
    <xdr:to>
      <xdr:col>1</xdr:col>
      <xdr:colOff>734310</xdr:colOff>
      <xdr:row>37</xdr:row>
      <xdr:rowOff>56641</xdr:rowOff>
    </xdr:to>
    <xdr:sp macro="" textlink="">
      <xdr:nvSpPr>
        <xdr:cNvPr id="40" name="กล่องข้อความ 39">
          <a:extLst>
            <a:ext uri="{FF2B5EF4-FFF2-40B4-BE49-F238E27FC236}">
              <a16:creationId xmlns:a16="http://schemas.microsoft.com/office/drawing/2014/main" id="{ACC8B13B-1EF2-43DC-BFA9-3AED6BB962FC}"/>
            </a:ext>
          </a:extLst>
        </xdr:cNvPr>
        <xdr:cNvSpPr txBox="1"/>
      </xdr:nvSpPr>
      <xdr:spPr bwMode="auto">
        <a:xfrm>
          <a:off x="0" y="8633890"/>
          <a:ext cx="1843692" cy="121669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th-TH" sz="1600">
            <a:solidFill>
              <a:schemeClr val="dk1"/>
            </a:solidFill>
            <a:effectLst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  <a:p>
          <a:pPr algn="l"/>
          <a:endParaRPr lang="en-US" sz="1600" baseline="0">
            <a:solidFill>
              <a:schemeClr val="dk1"/>
            </a:solidFill>
            <a:effectLst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  <a:p>
          <a:pPr algn="ctr"/>
          <a:r>
            <a:rPr lang="th-TH" sz="1600">
              <a:latin typeface="TH SarabunPSK" panose="020B0500040200020003" pitchFamily="34" charset="-34"/>
              <a:cs typeface="TH SarabunPSK" panose="020B0500040200020003" pitchFamily="34" charset="-34"/>
            </a:rPr>
            <a:t>(นายทวิช สวนโต</a:t>
          </a:r>
          <a:r>
            <a:rPr lang="th-TH" sz="1600" baseline="0">
              <a:latin typeface="TH SarabunPSK" panose="020B0500040200020003" pitchFamily="34" charset="-34"/>
              <a:cs typeface="TH SarabunPSK" panose="020B0500040200020003" pitchFamily="34" charset="-34"/>
            </a:rPr>
            <a:t>)</a:t>
          </a:r>
        </a:p>
        <a:p>
          <a:pPr algn="ctr"/>
          <a:r>
            <a:rPr lang="th-TH" sz="1600">
              <a:latin typeface="TH SarabunPSK" panose="020B0500040200020003" pitchFamily="34" charset="-34"/>
              <a:cs typeface="TH SarabunPSK" panose="020B0500040200020003" pitchFamily="34" charset="-34"/>
            </a:rPr>
            <a:t>หัวหน้าแผนกวิชาช่างยนต์</a:t>
          </a:r>
        </a:p>
      </xdr:txBody>
    </xdr:sp>
    <xdr:clientData/>
  </xdr:twoCellAnchor>
  <xdr:twoCellAnchor>
    <xdr:from>
      <xdr:col>1</xdr:col>
      <xdr:colOff>749764</xdr:colOff>
      <xdr:row>70</xdr:row>
      <xdr:rowOff>17431</xdr:rowOff>
    </xdr:from>
    <xdr:to>
      <xdr:col>1</xdr:col>
      <xdr:colOff>3313109</xdr:colOff>
      <xdr:row>74</xdr:row>
      <xdr:rowOff>243962</xdr:rowOff>
    </xdr:to>
    <xdr:sp macro="" textlink="">
      <xdr:nvSpPr>
        <xdr:cNvPr id="44" name="กล่องข้อความ 43">
          <a:extLst>
            <a:ext uri="{FF2B5EF4-FFF2-40B4-BE49-F238E27FC236}">
              <a16:creationId xmlns:a16="http://schemas.microsoft.com/office/drawing/2014/main" id="{2E023CA4-BFBA-4CD7-95CE-572FB620F48A}"/>
            </a:ext>
          </a:extLst>
        </xdr:cNvPr>
        <xdr:cNvSpPr txBox="1"/>
      </xdr:nvSpPr>
      <xdr:spPr bwMode="auto">
        <a:xfrm>
          <a:off x="1859146" y="18406284"/>
          <a:ext cx="2563345" cy="13471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th-TH" sz="1600">
            <a:solidFill>
              <a:schemeClr val="dk1"/>
            </a:solidFill>
            <a:effectLst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  <a:p>
          <a:pPr algn="l"/>
          <a:r>
            <a:rPr lang="th-TH" sz="1600">
              <a:solidFill>
                <a:schemeClr val="dk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     </a:t>
          </a:r>
          <a:endParaRPr lang="th-TH" sz="160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pPr algn="ctr"/>
          <a:r>
            <a:rPr lang="th-TH" sz="1600">
              <a:latin typeface="TH SarabunPSK" panose="020B0500040200020003" pitchFamily="34" charset="-34"/>
              <a:cs typeface="TH SarabunPSK" panose="020B0500040200020003" pitchFamily="34" charset="-34"/>
            </a:rPr>
            <a:t>(นางสาวกรวิกา</a:t>
          </a:r>
          <a:r>
            <a:rPr lang="th-TH" sz="1600" baseline="0">
              <a:latin typeface="TH SarabunPSK" panose="020B0500040200020003" pitchFamily="34" charset="-34"/>
              <a:cs typeface="TH SarabunPSK" panose="020B0500040200020003" pitchFamily="34" charset="-34"/>
            </a:rPr>
            <a:t> กองกันภัย</a:t>
          </a:r>
          <a:r>
            <a:rPr lang="th-TH" sz="1600">
              <a:latin typeface="TH SarabunPSK" panose="020B0500040200020003" pitchFamily="34" charset="-34"/>
              <a:cs typeface="TH SarabunPSK" panose="020B0500040200020003" pitchFamily="34" charset="-34"/>
            </a:rPr>
            <a:t>)</a:t>
          </a:r>
        </a:p>
        <a:p>
          <a:pPr algn="ctr"/>
          <a:r>
            <a:rPr lang="th-TH" sz="1600">
              <a:latin typeface="TH SarabunPSK" panose="020B0500040200020003" pitchFamily="34" charset="-34"/>
              <a:cs typeface="TH SarabunPSK" panose="020B0500040200020003" pitchFamily="34" charset="-34"/>
            </a:rPr>
            <a:t>หัวหน้างานพัฒนาหลักสูตรการเรียนการสอน</a:t>
          </a:r>
        </a:p>
      </xdr:txBody>
    </xdr:sp>
    <xdr:clientData/>
  </xdr:twoCellAnchor>
  <xdr:twoCellAnchor>
    <xdr:from>
      <xdr:col>1</xdr:col>
      <xdr:colOff>3380195</xdr:colOff>
      <xdr:row>70</xdr:row>
      <xdr:rowOff>0</xdr:rowOff>
    </xdr:from>
    <xdr:to>
      <xdr:col>5</xdr:col>
      <xdr:colOff>2</xdr:colOff>
      <xdr:row>74</xdr:row>
      <xdr:rowOff>117115</xdr:rowOff>
    </xdr:to>
    <xdr:sp macro="" textlink="">
      <xdr:nvSpPr>
        <xdr:cNvPr id="45" name="กล่องข้อความ 44">
          <a:extLst>
            <a:ext uri="{FF2B5EF4-FFF2-40B4-BE49-F238E27FC236}">
              <a16:creationId xmlns:a16="http://schemas.microsoft.com/office/drawing/2014/main" id="{8A386810-2760-485A-B216-A85F2F12167E}"/>
            </a:ext>
          </a:extLst>
        </xdr:cNvPr>
        <xdr:cNvSpPr txBox="1"/>
      </xdr:nvSpPr>
      <xdr:spPr bwMode="auto">
        <a:xfrm>
          <a:off x="4489577" y="18388853"/>
          <a:ext cx="1729690" cy="123770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th-TH" sz="1600" b="0">
            <a:solidFill>
              <a:schemeClr val="dk1"/>
            </a:solidFill>
            <a:effectLst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  <a:p>
          <a:pPr algn="l"/>
          <a:endParaRPr lang="th-TH" sz="1600" b="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pPr algn="ctr"/>
          <a:r>
            <a:rPr lang="th-TH" sz="1600" b="0">
              <a:latin typeface="TH SarabunPSK" panose="020B0500040200020003" pitchFamily="34" charset="-34"/>
              <a:cs typeface="TH SarabunPSK" panose="020B0500040200020003" pitchFamily="34" charset="-34"/>
            </a:rPr>
            <a:t>(นางสาวอรณี</a:t>
          </a:r>
          <a:r>
            <a:rPr lang="th-TH" sz="16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 จริยา</a:t>
          </a:r>
          <a:r>
            <a:rPr lang="th-TH" sz="1600" b="0">
              <a:latin typeface="TH SarabunPSK" panose="020B0500040200020003" pitchFamily="34" charset="-34"/>
              <a:cs typeface="TH SarabunPSK" panose="020B0500040200020003" pitchFamily="34" charset="-34"/>
            </a:rPr>
            <a:t>)</a:t>
          </a:r>
        </a:p>
        <a:p>
          <a:pPr algn="ctr"/>
          <a:r>
            <a:rPr lang="th-TH" sz="1600" b="0">
              <a:latin typeface="TH SarabunPSK" panose="020B0500040200020003" pitchFamily="34" charset="-34"/>
              <a:cs typeface="TH SarabunPSK" panose="020B0500040200020003" pitchFamily="34" charset="-34"/>
            </a:rPr>
            <a:t>รองผู้อำนวยการฝ่ายวิชาการ</a:t>
          </a:r>
        </a:p>
      </xdr:txBody>
    </xdr:sp>
    <xdr:clientData/>
  </xdr:twoCellAnchor>
  <xdr:twoCellAnchor>
    <xdr:from>
      <xdr:col>0</xdr:col>
      <xdr:colOff>0</xdr:colOff>
      <xdr:row>70</xdr:row>
      <xdr:rowOff>38978</xdr:rowOff>
    </xdr:from>
    <xdr:to>
      <xdr:col>1</xdr:col>
      <xdr:colOff>734310</xdr:colOff>
      <xdr:row>74</xdr:row>
      <xdr:rowOff>135082</xdr:rowOff>
    </xdr:to>
    <xdr:sp macro="" textlink="">
      <xdr:nvSpPr>
        <xdr:cNvPr id="46" name="กล่องข้อความ 45">
          <a:extLst>
            <a:ext uri="{FF2B5EF4-FFF2-40B4-BE49-F238E27FC236}">
              <a16:creationId xmlns:a16="http://schemas.microsoft.com/office/drawing/2014/main" id="{44013708-031C-4600-BBB0-647C9B03F97F}"/>
            </a:ext>
          </a:extLst>
        </xdr:cNvPr>
        <xdr:cNvSpPr txBox="1"/>
      </xdr:nvSpPr>
      <xdr:spPr bwMode="auto">
        <a:xfrm>
          <a:off x="0" y="18427831"/>
          <a:ext cx="1843692" cy="121669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th-TH" sz="1600">
            <a:solidFill>
              <a:schemeClr val="dk1"/>
            </a:solidFill>
            <a:effectLst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  <a:p>
          <a:pPr algn="l"/>
          <a:endParaRPr lang="en-US" sz="1600" baseline="0">
            <a:solidFill>
              <a:schemeClr val="dk1"/>
            </a:solidFill>
            <a:effectLst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  <a:p>
          <a:pPr algn="ctr"/>
          <a:r>
            <a:rPr lang="th-TH" sz="1600">
              <a:latin typeface="TH SarabunPSK" panose="020B0500040200020003" pitchFamily="34" charset="-34"/>
              <a:cs typeface="TH SarabunPSK" panose="020B0500040200020003" pitchFamily="34" charset="-34"/>
            </a:rPr>
            <a:t>(นายทวิช สวนโต</a:t>
          </a:r>
          <a:r>
            <a:rPr lang="th-TH" sz="1600" baseline="0">
              <a:latin typeface="TH SarabunPSK" panose="020B0500040200020003" pitchFamily="34" charset="-34"/>
              <a:cs typeface="TH SarabunPSK" panose="020B0500040200020003" pitchFamily="34" charset="-34"/>
            </a:rPr>
            <a:t>)</a:t>
          </a:r>
        </a:p>
        <a:p>
          <a:pPr algn="ctr"/>
          <a:r>
            <a:rPr lang="th-TH" sz="1600">
              <a:latin typeface="TH SarabunPSK" panose="020B0500040200020003" pitchFamily="34" charset="-34"/>
              <a:cs typeface="TH SarabunPSK" panose="020B0500040200020003" pitchFamily="34" charset="-34"/>
            </a:rPr>
            <a:t>หัวหน้าแผนกวิชาช่างยนต์</a:t>
          </a:r>
        </a:p>
      </xdr:txBody>
    </xdr:sp>
    <xdr:clientData/>
  </xdr:twoCellAnchor>
  <xdr:twoCellAnchor>
    <xdr:from>
      <xdr:col>1</xdr:col>
      <xdr:colOff>749764</xdr:colOff>
      <xdr:row>104</xdr:row>
      <xdr:rowOff>17431</xdr:rowOff>
    </xdr:from>
    <xdr:to>
      <xdr:col>1</xdr:col>
      <xdr:colOff>3313109</xdr:colOff>
      <xdr:row>108</xdr:row>
      <xdr:rowOff>243962</xdr:rowOff>
    </xdr:to>
    <xdr:sp macro="" textlink="">
      <xdr:nvSpPr>
        <xdr:cNvPr id="47" name="กล่องข้อความ 46">
          <a:extLst>
            <a:ext uri="{FF2B5EF4-FFF2-40B4-BE49-F238E27FC236}">
              <a16:creationId xmlns:a16="http://schemas.microsoft.com/office/drawing/2014/main" id="{5A92775D-5870-419A-BF9A-7D4F6606FB65}"/>
            </a:ext>
          </a:extLst>
        </xdr:cNvPr>
        <xdr:cNvSpPr txBox="1"/>
      </xdr:nvSpPr>
      <xdr:spPr bwMode="auto">
        <a:xfrm>
          <a:off x="1859146" y="27998519"/>
          <a:ext cx="2563345" cy="13471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th-TH" sz="1600">
            <a:solidFill>
              <a:schemeClr val="dk1"/>
            </a:solidFill>
            <a:effectLst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  <a:p>
          <a:pPr algn="l"/>
          <a:r>
            <a:rPr lang="th-TH" sz="1600">
              <a:solidFill>
                <a:schemeClr val="dk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     </a:t>
          </a:r>
          <a:endParaRPr lang="th-TH" sz="160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pPr algn="ctr"/>
          <a:r>
            <a:rPr lang="th-TH" sz="1600">
              <a:latin typeface="TH SarabunPSK" panose="020B0500040200020003" pitchFamily="34" charset="-34"/>
              <a:cs typeface="TH SarabunPSK" panose="020B0500040200020003" pitchFamily="34" charset="-34"/>
            </a:rPr>
            <a:t>(นางสาวกรวิกา</a:t>
          </a:r>
          <a:r>
            <a:rPr lang="th-TH" sz="1600" baseline="0">
              <a:latin typeface="TH SarabunPSK" panose="020B0500040200020003" pitchFamily="34" charset="-34"/>
              <a:cs typeface="TH SarabunPSK" panose="020B0500040200020003" pitchFamily="34" charset="-34"/>
            </a:rPr>
            <a:t> กองกันภัย</a:t>
          </a:r>
          <a:r>
            <a:rPr lang="th-TH" sz="1600">
              <a:latin typeface="TH SarabunPSK" panose="020B0500040200020003" pitchFamily="34" charset="-34"/>
              <a:cs typeface="TH SarabunPSK" panose="020B0500040200020003" pitchFamily="34" charset="-34"/>
            </a:rPr>
            <a:t>)</a:t>
          </a:r>
        </a:p>
        <a:p>
          <a:pPr algn="ctr"/>
          <a:r>
            <a:rPr lang="th-TH" sz="1600">
              <a:latin typeface="TH SarabunPSK" panose="020B0500040200020003" pitchFamily="34" charset="-34"/>
              <a:cs typeface="TH SarabunPSK" panose="020B0500040200020003" pitchFamily="34" charset="-34"/>
            </a:rPr>
            <a:t>หัวหน้างานพัฒนาหลักสูตรการเรียนการสอน</a:t>
          </a:r>
        </a:p>
      </xdr:txBody>
    </xdr:sp>
    <xdr:clientData/>
  </xdr:twoCellAnchor>
  <xdr:twoCellAnchor>
    <xdr:from>
      <xdr:col>1</xdr:col>
      <xdr:colOff>3380195</xdr:colOff>
      <xdr:row>104</xdr:row>
      <xdr:rowOff>0</xdr:rowOff>
    </xdr:from>
    <xdr:to>
      <xdr:col>5</xdr:col>
      <xdr:colOff>2</xdr:colOff>
      <xdr:row>108</xdr:row>
      <xdr:rowOff>117115</xdr:rowOff>
    </xdr:to>
    <xdr:sp macro="" textlink="">
      <xdr:nvSpPr>
        <xdr:cNvPr id="48" name="กล่องข้อความ 47">
          <a:extLst>
            <a:ext uri="{FF2B5EF4-FFF2-40B4-BE49-F238E27FC236}">
              <a16:creationId xmlns:a16="http://schemas.microsoft.com/office/drawing/2014/main" id="{8C4FDAF0-1884-4994-AF35-C0DCB028226D}"/>
            </a:ext>
          </a:extLst>
        </xdr:cNvPr>
        <xdr:cNvSpPr txBox="1"/>
      </xdr:nvSpPr>
      <xdr:spPr bwMode="auto">
        <a:xfrm>
          <a:off x="4489577" y="27981088"/>
          <a:ext cx="1729690" cy="123770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th-TH" sz="1600" b="0">
            <a:solidFill>
              <a:schemeClr val="dk1"/>
            </a:solidFill>
            <a:effectLst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  <a:p>
          <a:pPr algn="l"/>
          <a:endParaRPr lang="th-TH" sz="1600" b="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pPr algn="ctr"/>
          <a:r>
            <a:rPr lang="th-TH" sz="1600" b="0">
              <a:latin typeface="TH SarabunPSK" panose="020B0500040200020003" pitchFamily="34" charset="-34"/>
              <a:cs typeface="TH SarabunPSK" panose="020B0500040200020003" pitchFamily="34" charset="-34"/>
            </a:rPr>
            <a:t>(นางสาวอรณี</a:t>
          </a:r>
          <a:r>
            <a:rPr lang="th-TH" sz="16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 จริยา</a:t>
          </a:r>
          <a:r>
            <a:rPr lang="th-TH" sz="1600" b="0">
              <a:latin typeface="TH SarabunPSK" panose="020B0500040200020003" pitchFamily="34" charset="-34"/>
              <a:cs typeface="TH SarabunPSK" panose="020B0500040200020003" pitchFamily="34" charset="-34"/>
            </a:rPr>
            <a:t>)</a:t>
          </a:r>
        </a:p>
        <a:p>
          <a:pPr algn="ctr"/>
          <a:r>
            <a:rPr lang="th-TH" sz="1600" b="0">
              <a:latin typeface="TH SarabunPSK" panose="020B0500040200020003" pitchFamily="34" charset="-34"/>
              <a:cs typeface="TH SarabunPSK" panose="020B0500040200020003" pitchFamily="34" charset="-34"/>
            </a:rPr>
            <a:t>รองผู้อำนวยการฝ่ายวิชาการ</a:t>
          </a:r>
        </a:p>
      </xdr:txBody>
    </xdr:sp>
    <xdr:clientData/>
  </xdr:twoCellAnchor>
  <xdr:twoCellAnchor>
    <xdr:from>
      <xdr:col>0</xdr:col>
      <xdr:colOff>0</xdr:colOff>
      <xdr:row>104</xdr:row>
      <xdr:rowOff>38978</xdr:rowOff>
    </xdr:from>
    <xdr:to>
      <xdr:col>1</xdr:col>
      <xdr:colOff>734310</xdr:colOff>
      <xdr:row>108</xdr:row>
      <xdr:rowOff>135082</xdr:rowOff>
    </xdr:to>
    <xdr:sp macro="" textlink="">
      <xdr:nvSpPr>
        <xdr:cNvPr id="49" name="กล่องข้อความ 48">
          <a:extLst>
            <a:ext uri="{FF2B5EF4-FFF2-40B4-BE49-F238E27FC236}">
              <a16:creationId xmlns:a16="http://schemas.microsoft.com/office/drawing/2014/main" id="{CD9C34E7-23A0-4070-8D93-E145E4BC61E9}"/>
            </a:ext>
          </a:extLst>
        </xdr:cNvPr>
        <xdr:cNvSpPr txBox="1"/>
      </xdr:nvSpPr>
      <xdr:spPr bwMode="auto">
        <a:xfrm>
          <a:off x="0" y="28020066"/>
          <a:ext cx="1843692" cy="121669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th-TH" sz="1600">
            <a:solidFill>
              <a:schemeClr val="dk1"/>
            </a:solidFill>
            <a:effectLst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  <a:p>
          <a:pPr algn="l"/>
          <a:endParaRPr lang="en-US" sz="1600" baseline="0">
            <a:solidFill>
              <a:schemeClr val="dk1"/>
            </a:solidFill>
            <a:effectLst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  <a:p>
          <a:pPr algn="ctr"/>
          <a:r>
            <a:rPr lang="th-TH" sz="1600">
              <a:latin typeface="TH SarabunPSK" panose="020B0500040200020003" pitchFamily="34" charset="-34"/>
              <a:cs typeface="TH SarabunPSK" panose="020B0500040200020003" pitchFamily="34" charset="-34"/>
            </a:rPr>
            <a:t>(นายทวิช สวนโต</a:t>
          </a:r>
          <a:r>
            <a:rPr lang="th-TH" sz="1600" baseline="0">
              <a:latin typeface="TH SarabunPSK" panose="020B0500040200020003" pitchFamily="34" charset="-34"/>
              <a:cs typeface="TH SarabunPSK" panose="020B0500040200020003" pitchFamily="34" charset="-34"/>
            </a:rPr>
            <a:t>)</a:t>
          </a:r>
        </a:p>
        <a:p>
          <a:pPr algn="ctr"/>
          <a:r>
            <a:rPr lang="th-TH" sz="1600">
              <a:latin typeface="TH SarabunPSK" panose="020B0500040200020003" pitchFamily="34" charset="-34"/>
              <a:cs typeface="TH SarabunPSK" panose="020B0500040200020003" pitchFamily="34" charset="-34"/>
            </a:rPr>
            <a:t>หัวหน้าแผนกวิชาช่างยนต์</a:t>
          </a:r>
        </a:p>
      </xdr:txBody>
    </xdr:sp>
    <xdr:clientData/>
  </xdr:twoCellAnchor>
  <xdr:twoCellAnchor>
    <xdr:from>
      <xdr:col>1</xdr:col>
      <xdr:colOff>749764</xdr:colOff>
      <xdr:row>139</xdr:row>
      <xdr:rowOff>17431</xdr:rowOff>
    </xdr:from>
    <xdr:to>
      <xdr:col>1</xdr:col>
      <xdr:colOff>3313109</xdr:colOff>
      <xdr:row>143</xdr:row>
      <xdr:rowOff>243962</xdr:rowOff>
    </xdr:to>
    <xdr:sp macro="" textlink="">
      <xdr:nvSpPr>
        <xdr:cNvPr id="50" name="กล่องข้อความ 49">
          <a:extLst>
            <a:ext uri="{FF2B5EF4-FFF2-40B4-BE49-F238E27FC236}">
              <a16:creationId xmlns:a16="http://schemas.microsoft.com/office/drawing/2014/main" id="{3028FA5D-87BD-415E-AAA6-C6181AE48C20}"/>
            </a:ext>
          </a:extLst>
        </xdr:cNvPr>
        <xdr:cNvSpPr txBox="1"/>
      </xdr:nvSpPr>
      <xdr:spPr bwMode="auto">
        <a:xfrm>
          <a:off x="1859146" y="37669196"/>
          <a:ext cx="2563345" cy="13471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th-TH" sz="1600">
            <a:solidFill>
              <a:schemeClr val="dk1"/>
            </a:solidFill>
            <a:effectLst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  <a:p>
          <a:pPr algn="l"/>
          <a:r>
            <a:rPr lang="th-TH" sz="1600">
              <a:solidFill>
                <a:schemeClr val="dk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     </a:t>
          </a:r>
          <a:endParaRPr lang="th-TH" sz="160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pPr algn="ctr"/>
          <a:r>
            <a:rPr lang="th-TH" sz="1600">
              <a:latin typeface="TH SarabunPSK" panose="020B0500040200020003" pitchFamily="34" charset="-34"/>
              <a:cs typeface="TH SarabunPSK" panose="020B0500040200020003" pitchFamily="34" charset="-34"/>
            </a:rPr>
            <a:t>(นางสาวกรวิกา</a:t>
          </a:r>
          <a:r>
            <a:rPr lang="th-TH" sz="1600" baseline="0">
              <a:latin typeface="TH SarabunPSK" panose="020B0500040200020003" pitchFamily="34" charset="-34"/>
              <a:cs typeface="TH SarabunPSK" panose="020B0500040200020003" pitchFamily="34" charset="-34"/>
            </a:rPr>
            <a:t> กองกันภัย</a:t>
          </a:r>
          <a:r>
            <a:rPr lang="th-TH" sz="1600">
              <a:latin typeface="TH SarabunPSK" panose="020B0500040200020003" pitchFamily="34" charset="-34"/>
              <a:cs typeface="TH SarabunPSK" panose="020B0500040200020003" pitchFamily="34" charset="-34"/>
            </a:rPr>
            <a:t>)</a:t>
          </a:r>
        </a:p>
        <a:p>
          <a:pPr algn="ctr"/>
          <a:r>
            <a:rPr lang="th-TH" sz="1600">
              <a:latin typeface="TH SarabunPSK" panose="020B0500040200020003" pitchFamily="34" charset="-34"/>
              <a:cs typeface="TH SarabunPSK" panose="020B0500040200020003" pitchFamily="34" charset="-34"/>
            </a:rPr>
            <a:t>หัวหน้างานพัฒนาหลักสูตรการเรียนการสอน</a:t>
          </a:r>
        </a:p>
      </xdr:txBody>
    </xdr:sp>
    <xdr:clientData/>
  </xdr:twoCellAnchor>
  <xdr:twoCellAnchor>
    <xdr:from>
      <xdr:col>1</xdr:col>
      <xdr:colOff>3380195</xdr:colOff>
      <xdr:row>139</xdr:row>
      <xdr:rowOff>0</xdr:rowOff>
    </xdr:from>
    <xdr:to>
      <xdr:col>5</xdr:col>
      <xdr:colOff>2</xdr:colOff>
      <xdr:row>143</xdr:row>
      <xdr:rowOff>117115</xdr:rowOff>
    </xdr:to>
    <xdr:sp macro="" textlink="">
      <xdr:nvSpPr>
        <xdr:cNvPr id="51" name="กล่องข้อความ 50">
          <a:extLst>
            <a:ext uri="{FF2B5EF4-FFF2-40B4-BE49-F238E27FC236}">
              <a16:creationId xmlns:a16="http://schemas.microsoft.com/office/drawing/2014/main" id="{4571EB1B-6F72-4D66-824F-654FDAC78F3D}"/>
            </a:ext>
          </a:extLst>
        </xdr:cNvPr>
        <xdr:cNvSpPr txBox="1"/>
      </xdr:nvSpPr>
      <xdr:spPr bwMode="auto">
        <a:xfrm>
          <a:off x="4489577" y="37651765"/>
          <a:ext cx="1729690" cy="123770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th-TH" sz="1600" b="0">
            <a:solidFill>
              <a:schemeClr val="dk1"/>
            </a:solidFill>
            <a:effectLst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  <a:p>
          <a:pPr algn="l"/>
          <a:endParaRPr lang="th-TH" sz="1600" b="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pPr algn="ctr"/>
          <a:r>
            <a:rPr lang="th-TH" sz="1600" b="0">
              <a:latin typeface="TH SarabunPSK" panose="020B0500040200020003" pitchFamily="34" charset="-34"/>
              <a:cs typeface="TH SarabunPSK" panose="020B0500040200020003" pitchFamily="34" charset="-34"/>
            </a:rPr>
            <a:t>(นางสาวอรณี</a:t>
          </a:r>
          <a:r>
            <a:rPr lang="th-TH" sz="16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 จริยา</a:t>
          </a:r>
          <a:r>
            <a:rPr lang="th-TH" sz="1600" b="0">
              <a:latin typeface="TH SarabunPSK" panose="020B0500040200020003" pitchFamily="34" charset="-34"/>
              <a:cs typeface="TH SarabunPSK" panose="020B0500040200020003" pitchFamily="34" charset="-34"/>
            </a:rPr>
            <a:t>)</a:t>
          </a:r>
        </a:p>
        <a:p>
          <a:pPr algn="ctr"/>
          <a:r>
            <a:rPr lang="th-TH" sz="1600" b="0">
              <a:latin typeface="TH SarabunPSK" panose="020B0500040200020003" pitchFamily="34" charset="-34"/>
              <a:cs typeface="TH SarabunPSK" panose="020B0500040200020003" pitchFamily="34" charset="-34"/>
            </a:rPr>
            <a:t>รองผู้อำนวยการฝ่ายวิชาการ</a:t>
          </a:r>
        </a:p>
      </xdr:txBody>
    </xdr:sp>
    <xdr:clientData/>
  </xdr:twoCellAnchor>
  <xdr:twoCellAnchor>
    <xdr:from>
      <xdr:col>0</xdr:col>
      <xdr:colOff>0</xdr:colOff>
      <xdr:row>139</xdr:row>
      <xdr:rowOff>38978</xdr:rowOff>
    </xdr:from>
    <xdr:to>
      <xdr:col>1</xdr:col>
      <xdr:colOff>734310</xdr:colOff>
      <xdr:row>143</xdr:row>
      <xdr:rowOff>135082</xdr:rowOff>
    </xdr:to>
    <xdr:sp macro="" textlink="">
      <xdr:nvSpPr>
        <xdr:cNvPr id="52" name="กล่องข้อความ 51">
          <a:extLst>
            <a:ext uri="{FF2B5EF4-FFF2-40B4-BE49-F238E27FC236}">
              <a16:creationId xmlns:a16="http://schemas.microsoft.com/office/drawing/2014/main" id="{8623569C-2785-4170-B629-A55211E96907}"/>
            </a:ext>
          </a:extLst>
        </xdr:cNvPr>
        <xdr:cNvSpPr txBox="1"/>
      </xdr:nvSpPr>
      <xdr:spPr bwMode="auto">
        <a:xfrm>
          <a:off x="0" y="37690743"/>
          <a:ext cx="1843692" cy="121669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th-TH" sz="1600">
            <a:solidFill>
              <a:schemeClr val="dk1"/>
            </a:solidFill>
            <a:effectLst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  <a:p>
          <a:pPr algn="l"/>
          <a:endParaRPr lang="en-US" sz="1600" baseline="0">
            <a:solidFill>
              <a:schemeClr val="dk1"/>
            </a:solidFill>
            <a:effectLst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  <a:p>
          <a:pPr algn="ctr"/>
          <a:r>
            <a:rPr lang="th-TH" sz="1600">
              <a:latin typeface="TH SarabunPSK" panose="020B0500040200020003" pitchFamily="34" charset="-34"/>
              <a:cs typeface="TH SarabunPSK" panose="020B0500040200020003" pitchFamily="34" charset="-34"/>
            </a:rPr>
            <a:t>(นายทวิช สวนโต</a:t>
          </a:r>
          <a:r>
            <a:rPr lang="th-TH" sz="1600" baseline="0">
              <a:latin typeface="TH SarabunPSK" panose="020B0500040200020003" pitchFamily="34" charset="-34"/>
              <a:cs typeface="TH SarabunPSK" panose="020B0500040200020003" pitchFamily="34" charset="-34"/>
            </a:rPr>
            <a:t>)</a:t>
          </a:r>
        </a:p>
        <a:p>
          <a:pPr algn="ctr"/>
          <a:r>
            <a:rPr lang="th-TH" sz="1600">
              <a:latin typeface="TH SarabunPSK" panose="020B0500040200020003" pitchFamily="34" charset="-34"/>
              <a:cs typeface="TH SarabunPSK" panose="020B0500040200020003" pitchFamily="34" charset="-34"/>
            </a:rPr>
            <a:t>หัวหน้าแผนกวิชาช่างยนต์</a:t>
          </a:r>
        </a:p>
      </xdr:txBody>
    </xdr:sp>
    <xdr:clientData/>
  </xdr:twoCellAnchor>
  <xdr:twoCellAnchor>
    <xdr:from>
      <xdr:col>1</xdr:col>
      <xdr:colOff>749764</xdr:colOff>
      <xdr:row>177</xdr:row>
      <xdr:rowOff>17431</xdr:rowOff>
    </xdr:from>
    <xdr:to>
      <xdr:col>1</xdr:col>
      <xdr:colOff>3313109</xdr:colOff>
      <xdr:row>181</xdr:row>
      <xdr:rowOff>243962</xdr:rowOff>
    </xdr:to>
    <xdr:sp macro="" textlink="">
      <xdr:nvSpPr>
        <xdr:cNvPr id="53" name="กล่องข้อความ 52">
          <a:extLst>
            <a:ext uri="{FF2B5EF4-FFF2-40B4-BE49-F238E27FC236}">
              <a16:creationId xmlns:a16="http://schemas.microsoft.com/office/drawing/2014/main" id="{E7626DE4-BCE5-4700-8470-3CD913E6B72D}"/>
            </a:ext>
          </a:extLst>
        </xdr:cNvPr>
        <xdr:cNvSpPr txBox="1"/>
      </xdr:nvSpPr>
      <xdr:spPr bwMode="auto">
        <a:xfrm>
          <a:off x="1859146" y="47530372"/>
          <a:ext cx="2563345" cy="13471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th-TH" sz="1600">
            <a:solidFill>
              <a:schemeClr val="dk1"/>
            </a:solidFill>
            <a:effectLst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  <a:p>
          <a:pPr algn="l"/>
          <a:r>
            <a:rPr lang="th-TH" sz="1600">
              <a:solidFill>
                <a:schemeClr val="dk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     </a:t>
          </a:r>
          <a:endParaRPr lang="th-TH" sz="160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pPr algn="ctr"/>
          <a:r>
            <a:rPr lang="th-TH" sz="1600">
              <a:latin typeface="TH SarabunPSK" panose="020B0500040200020003" pitchFamily="34" charset="-34"/>
              <a:cs typeface="TH SarabunPSK" panose="020B0500040200020003" pitchFamily="34" charset="-34"/>
            </a:rPr>
            <a:t>(นางสาวกรวิกา</a:t>
          </a:r>
          <a:r>
            <a:rPr lang="th-TH" sz="1600" baseline="0">
              <a:latin typeface="TH SarabunPSK" panose="020B0500040200020003" pitchFamily="34" charset="-34"/>
              <a:cs typeface="TH SarabunPSK" panose="020B0500040200020003" pitchFamily="34" charset="-34"/>
            </a:rPr>
            <a:t> กองกันภัย</a:t>
          </a:r>
          <a:r>
            <a:rPr lang="th-TH" sz="1600">
              <a:latin typeface="TH SarabunPSK" panose="020B0500040200020003" pitchFamily="34" charset="-34"/>
              <a:cs typeface="TH SarabunPSK" panose="020B0500040200020003" pitchFamily="34" charset="-34"/>
            </a:rPr>
            <a:t>)</a:t>
          </a:r>
        </a:p>
        <a:p>
          <a:pPr algn="ctr"/>
          <a:r>
            <a:rPr lang="th-TH" sz="1600">
              <a:latin typeface="TH SarabunPSK" panose="020B0500040200020003" pitchFamily="34" charset="-34"/>
              <a:cs typeface="TH SarabunPSK" panose="020B0500040200020003" pitchFamily="34" charset="-34"/>
            </a:rPr>
            <a:t>หัวหน้างานพัฒนาหลักสูตรการเรียนการสอน</a:t>
          </a:r>
        </a:p>
      </xdr:txBody>
    </xdr:sp>
    <xdr:clientData/>
  </xdr:twoCellAnchor>
  <xdr:twoCellAnchor>
    <xdr:from>
      <xdr:col>1</xdr:col>
      <xdr:colOff>3380195</xdr:colOff>
      <xdr:row>177</xdr:row>
      <xdr:rowOff>0</xdr:rowOff>
    </xdr:from>
    <xdr:to>
      <xdr:col>5</xdr:col>
      <xdr:colOff>2</xdr:colOff>
      <xdr:row>181</xdr:row>
      <xdr:rowOff>117115</xdr:rowOff>
    </xdr:to>
    <xdr:sp macro="" textlink="">
      <xdr:nvSpPr>
        <xdr:cNvPr id="54" name="กล่องข้อความ 53">
          <a:extLst>
            <a:ext uri="{FF2B5EF4-FFF2-40B4-BE49-F238E27FC236}">
              <a16:creationId xmlns:a16="http://schemas.microsoft.com/office/drawing/2014/main" id="{CD6CA03B-ED43-458A-AF8B-321E4A2BA19B}"/>
            </a:ext>
          </a:extLst>
        </xdr:cNvPr>
        <xdr:cNvSpPr txBox="1"/>
      </xdr:nvSpPr>
      <xdr:spPr bwMode="auto">
        <a:xfrm>
          <a:off x="4489577" y="47512941"/>
          <a:ext cx="1729690" cy="123770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th-TH" sz="1600" b="0">
            <a:solidFill>
              <a:schemeClr val="dk1"/>
            </a:solidFill>
            <a:effectLst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  <a:p>
          <a:pPr algn="l"/>
          <a:endParaRPr lang="th-TH" sz="1600" b="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pPr algn="ctr"/>
          <a:r>
            <a:rPr lang="th-TH" sz="1600" b="0">
              <a:latin typeface="TH SarabunPSK" panose="020B0500040200020003" pitchFamily="34" charset="-34"/>
              <a:cs typeface="TH SarabunPSK" panose="020B0500040200020003" pitchFamily="34" charset="-34"/>
            </a:rPr>
            <a:t>(นางสาวอรณี</a:t>
          </a:r>
          <a:r>
            <a:rPr lang="th-TH" sz="16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 จริยา</a:t>
          </a:r>
          <a:r>
            <a:rPr lang="th-TH" sz="1600" b="0">
              <a:latin typeface="TH SarabunPSK" panose="020B0500040200020003" pitchFamily="34" charset="-34"/>
              <a:cs typeface="TH SarabunPSK" panose="020B0500040200020003" pitchFamily="34" charset="-34"/>
            </a:rPr>
            <a:t>)</a:t>
          </a:r>
        </a:p>
        <a:p>
          <a:pPr algn="ctr"/>
          <a:r>
            <a:rPr lang="th-TH" sz="1600" b="0">
              <a:latin typeface="TH SarabunPSK" panose="020B0500040200020003" pitchFamily="34" charset="-34"/>
              <a:cs typeface="TH SarabunPSK" panose="020B0500040200020003" pitchFamily="34" charset="-34"/>
            </a:rPr>
            <a:t>รองผู้อำนวยการฝ่ายวิชาการ</a:t>
          </a:r>
        </a:p>
      </xdr:txBody>
    </xdr:sp>
    <xdr:clientData/>
  </xdr:twoCellAnchor>
  <xdr:twoCellAnchor>
    <xdr:from>
      <xdr:col>0</xdr:col>
      <xdr:colOff>0</xdr:colOff>
      <xdr:row>177</xdr:row>
      <xdr:rowOff>38978</xdr:rowOff>
    </xdr:from>
    <xdr:to>
      <xdr:col>1</xdr:col>
      <xdr:colOff>734310</xdr:colOff>
      <xdr:row>181</xdr:row>
      <xdr:rowOff>135082</xdr:rowOff>
    </xdr:to>
    <xdr:sp macro="" textlink="">
      <xdr:nvSpPr>
        <xdr:cNvPr id="55" name="กล่องข้อความ 54">
          <a:extLst>
            <a:ext uri="{FF2B5EF4-FFF2-40B4-BE49-F238E27FC236}">
              <a16:creationId xmlns:a16="http://schemas.microsoft.com/office/drawing/2014/main" id="{2F50B867-21C2-43E4-8B2F-A0CBB3BC07E9}"/>
            </a:ext>
          </a:extLst>
        </xdr:cNvPr>
        <xdr:cNvSpPr txBox="1"/>
      </xdr:nvSpPr>
      <xdr:spPr bwMode="auto">
        <a:xfrm>
          <a:off x="0" y="47551919"/>
          <a:ext cx="1843692" cy="121669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th-TH" sz="1600">
            <a:solidFill>
              <a:schemeClr val="dk1"/>
            </a:solidFill>
            <a:effectLst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  <a:p>
          <a:pPr algn="l"/>
          <a:endParaRPr lang="en-US" sz="1600" baseline="0">
            <a:solidFill>
              <a:schemeClr val="dk1"/>
            </a:solidFill>
            <a:effectLst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  <a:p>
          <a:pPr algn="ctr"/>
          <a:r>
            <a:rPr lang="th-TH" sz="1600">
              <a:latin typeface="TH SarabunPSK" panose="020B0500040200020003" pitchFamily="34" charset="-34"/>
              <a:cs typeface="TH SarabunPSK" panose="020B0500040200020003" pitchFamily="34" charset="-34"/>
            </a:rPr>
            <a:t>(นายทวิช สวนโต</a:t>
          </a:r>
          <a:r>
            <a:rPr lang="th-TH" sz="1600" baseline="0">
              <a:latin typeface="TH SarabunPSK" panose="020B0500040200020003" pitchFamily="34" charset="-34"/>
              <a:cs typeface="TH SarabunPSK" panose="020B0500040200020003" pitchFamily="34" charset="-34"/>
            </a:rPr>
            <a:t>)</a:t>
          </a:r>
        </a:p>
        <a:p>
          <a:pPr algn="ctr"/>
          <a:r>
            <a:rPr lang="th-TH" sz="1600">
              <a:latin typeface="TH SarabunPSK" panose="020B0500040200020003" pitchFamily="34" charset="-34"/>
              <a:cs typeface="TH SarabunPSK" panose="020B0500040200020003" pitchFamily="34" charset="-34"/>
            </a:rPr>
            <a:t>หัวหน้าแผนกวิชาช่างยนต์</a:t>
          </a:r>
        </a:p>
      </xdr:txBody>
    </xdr:sp>
    <xdr:clientData/>
  </xdr:twoCellAnchor>
  <xdr:twoCellAnchor>
    <xdr:from>
      <xdr:col>1</xdr:col>
      <xdr:colOff>749764</xdr:colOff>
      <xdr:row>212</xdr:row>
      <xdr:rowOff>17431</xdr:rowOff>
    </xdr:from>
    <xdr:to>
      <xdr:col>1</xdr:col>
      <xdr:colOff>3313109</xdr:colOff>
      <xdr:row>216</xdr:row>
      <xdr:rowOff>243962</xdr:rowOff>
    </xdr:to>
    <xdr:sp macro="" textlink="">
      <xdr:nvSpPr>
        <xdr:cNvPr id="56" name="กล่องข้อความ 55">
          <a:extLst>
            <a:ext uri="{FF2B5EF4-FFF2-40B4-BE49-F238E27FC236}">
              <a16:creationId xmlns:a16="http://schemas.microsoft.com/office/drawing/2014/main" id="{112E5931-931C-436C-93E2-7B712968DC55}"/>
            </a:ext>
          </a:extLst>
        </xdr:cNvPr>
        <xdr:cNvSpPr txBox="1"/>
      </xdr:nvSpPr>
      <xdr:spPr bwMode="auto">
        <a:xfrm>
          <a:off x="1859146" y="57335519"/>
          <a:ext cx="2563345" cy="13471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th-TH" sz="1600">
            <a:solidFill>
              <a:schemeClr val="dk1"/>
            </a:solidFill>
            <a:effectLst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  <a:p>
          <a:pPr algn="l"/>
          <a:r>
            <a:rPr lang="th-TH" sz="1600">
              <a:solidFill>
                <a:schemeClr val="dk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     </a:t>
          </a:r>
          <a:endParaRPr lang="th-TH" sz="160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pPr algn="ctr"/>
          <a:r>
            <a:rPr lang="th-TH" sz="1600">
              <a:latin typeface="TH SarabunPSK" panose="020B0500040200020003" pitchFamily="34" charset="-34"/>
              <a:cs typeface="TH SarabunPSK" panose="020B0500040200020003" pitchFamily="34" charset="-34"/>
            </a:rPr>
            <a:t>(นางสาวกรวิกา</a:t>
          </a:r>
          <a:r>
            <a:rPr lang="th-TH" sz="1600" baseline="0">
              <a:latin typeface="TH SarabunPSK" panose="020B0500040200020003" pitchFamily="34" charset="-34"/>
              <a:cs typeface="TH SarabunPSK" panose="020B0500040200020003" pitchFamily="34" charset="-34"/>
            </a:rPr>
            <a:t> กองกันภัย</a:t>
          </a:r>
          <a:r>
            <a:rPr lang="th-TH" sz="1600">
              <a:latin typeface="TH SarabunPSK" panose="020B0500040200020003" pitchFamily="34" charset="-34"/>
              <a:cs typeface="TH SarabunPSK" panose="020B0500040200020003" pitchFamily="34" charset="-34"/>
            </a:rPr>
            <a:t>)</a:t>
          </a:r>
        </a:p>
        <a:p>
          <a:pPr algn="ctr"/>
          <a:r>
            <a:rPr lang="th-TH" sz="1600">
              <a:latin typeface="TH SarabunPSK" panose="020B0500040200020003" pitchFamily="34" charset="-34"/>
              <a:cs typeface="TH SarabunPSK" panose="020B0500040200020003" pitchFamily="34" charset="-34"/>
            </a:rPr>
            <a:t>หัวหน้างานพัฒนาหลักสูตรการเรียนการสอน</a:t>
          </a:r>
        </a:p>
      </xdr:txBody>
    </xdr:sp>
    <xdr:clientData/>
  </xdr:twoCellAnchor>
  <xdr:twoCellAnchor>
    <xdr:from>
      <xdr:col>1</xdr:col>
      <xdr:colOff>3380195</xdr:colOff>
      <xdr:row>212</xdr:row>
      <xdr:rowOff>0</xdr:rowOff>
    </xdr:from>
    <xdr:to>
      <xdr:col>5</xdr:col>
      <xdr:colOff>2</xdr:colOff>
      <xdr:row>216</xdr:row>
      <xdr:rowOff>117115</xdr:rowOff>
    </xdr:to>
    <xdr:sp macro="" textlink="">
      <xdr:nvSpPr>
        <xdr:cNvPr id="57" name="กล่องข้อความ 56">
          <a:extLst>
            <a:ext uri="{FF2B5EF4-FFF2-40B4-BE49-F238E27FC236}">
              <a16:creationId xmlns:a16="http://schemas.microsoft.com/office/drawing/2014/main" id="{06886965-7F38-49C2-B3E2-0DA6DC223971}"/>
            </a:ext>
          </a:extLst>
        </xdr:cNvPr>
        <xdr:cNvSpPr txBox="1"/>
      </xdr:nvSpPr>
      <xdr:spPr bwMode="auto">
        <a:xfrm>
          <a:off x="4489577" y="57318088"/>
          <a:ext cx="1729690" cy="123770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th-TH" sz="1600" b="0">
            <a:solidFill>
              <a:schemeClr val="dk1"/>
            </a:solidFill>
            <a:effectLst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  <a:p>
          <a:pPr algn="l"/>
          <a:endParaRPr lang="th-TH" sz="1600" b="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pPr algn="ctr"/>
          <a:r>
            <a:rPr lang="th-TH" sz="1600" b="0">
              <a:latin typeface="TH SarabunPSK" panose="020B0500040200020003" pitchFamily="34" charset="-34"/>
              <a:cs typeface="TH SarabunPSK" panose="020B0500040200020003" pitchFamily="34" charset="-34"/>
            </a:rPr>
            <a:t>(นางสาวอรณี</a:t>
          </a:r>
          <a:r>
            <a:rPr lang="th-TH" sz="16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 จริยา</a:t>
          </a:r>
          <a:r>
            <a:rPr lang="th-TH" sz="1600" b="0">
              <a:latin typeface="TH SarabunPSK" panose="020B0500040200020003" pitchFamily="34" charset="-34"/>
              <a:cs typeface="TH SarabunPSK" panose="020B0500040200020003" pitchFamily="34" charset="-34"/>
            </a:rPr>
            <a:t>)</a:t>
          </a:r>
        </a:p>
        <a:p>
          <a:pPr algn="ctr"/>
          <a:r>
            <a:rPr lang="th-TH" sz="1600" b="0">
              <a:latin typeface="TH SarabunPSK" panose="020B0500040200020003" pitchFamily="34" charset="-34"/>
              <a:cs typeface="TH SarabunPSK" panose="020B0500040200020003" pitchFamily="34" charset="-34"/>
            </a:rPr>
            <a:t>รองผู้อำนวยการฝ่ายวิชาการ</a:t>
          </a:r>
        </a:p>
      </xdr:txBody>
    </xdr:sp>
    <xdr:clientData/>
  </xdr:twoCellAnchor>
  <xdr:twoCellAnchor>
    <xdr:from>
      <xdr:col>0</xdr:col>
      <xdr:colOff>0</xdr:colOff>
      <xdr:row>212</xdr:row>
      <xdr:rowOff>38978</xdr:rowOff>
    </xdr:from>
    <xdr:to>
      <xdr:col>1</xdr:col>
      <xdr:colOff>734310</xdr:colOff>
      <xdr:row>216</xdr:row>
      <xdr:rowOff>135082</xdr:rowOff>
    </xdr:to>
    <xdr:sp macro="" textlink="">
      <xdr:nvSpPr>
        <xdr:cNvPr id="58" name="กล่องข้อความ 57">
          <a:extLst>
            <a:ext uri="{FF2B5EF4-FFF2-40B4-BE49-F238E27FC236}">
              <a16:creationId xmlns:a16="http://schemas.microsoft.com/office/drawing/2014/main" id="{BFA351C6-7A1A-4BCF-9B75-5EAFB2874721}"/>
            </a:ext>
          </a:extLst>
        </xdr:cNvPr>
        <xdr:cNvSpPr txBox="1"/>
      </xdr:nvSpPr>
      <xdr:spPr bwMode="auto">
        <a:xfrm>
          <a:off x="0" y="57357066"/>
          <a:ext cx="1843692" cy="121669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th-TH" sz="1600">
            <a:solidFill>
              <a:schemeClr val="dk1"/>
            </a:solidFill>
            <a:effectLst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  <a:p>
          <a:pPr algn="l"/>
          <a:endParaRPr lang="en-US" sz="1600" baseline="0">
            <a:solidFill>
              <a:schemeClr val="dk1"/>
            </a:solidFill>
            <a:effectLst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  <a:p>
          <a:pPr algn="ctr"/>
          <a:r>
            <a:rPr lang="th-TH" sz="1600">
              <a:latin typeface="TH SarabunPSK" panose="020B0500040200020003" pitchFamily="34" charset="-34"/>
              <a:cs typeface="TH SarabunPSK" panose="020B0500040200020003" pitchFamily="34" charset="-34"/>
            </a:rPr>
            <a:t>(นายทวิช สวนโต</a:t>
          </a:r>
          <a:r>
            <a:rPr lang="th-TH" sz="1600" baseline="0">
              <a:latin typeface="TH SarabunPSK" panose="020B0500040200020003" pitchFamily="34" charset="-34"/>
              <a:cs typeface="TH SarabunPSK" panose="020B0500040200020003" pitchFamily="34" charset="-34"/>
            </a:rPr>
            <a:t>)</a:t>
          </a:r>
        </a:p>
        <a:p>
          <a:pPr algn="ctr"/>
          <a:r>
            <a:rPr lang="th-TH" sz="1600">
              <a:latin typeface="TH SarabunPSK" panose="020B0500040200020003" pitchFamily="34" charset="-34"/>
              <a:cs typeface="TH SarabunPSK" panose="020B0500040200020003" pitchFamily="34" charset="-34"/>
            </a:rPr>
            <a:t>หัวหน้าแผนกวิชาช่างยนต์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1647826</xdr:colOff>
      <xdr:row>0</xdr:row>
      <xdr:rowOff>76201</xdr:rowOff>
    </xdr:from>
    <xdr:to>
      <xdr:col>2</xdr:col>
      <xdr:colOff>2806701</xdr:colOff>
      <xdr:row>4</xdr:row>
      <xdr:rowOff>1</xdr:rowOff>
    </xdr:to>
    <xdr:pic>
      <xdr:nvPicPr>
        <xdr:cNvPr id="2" name="รูปภาพ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8" t="6022" r="6765" b="7356"/>
        <a:stretch/>
      </xdr:blipFill>
      <xdr:spPr>
        <a:xfrm>
          <a:off x="2536826" y="76201"/>
          <a:ext cx="1162050" cy="9906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1666876</xdr:colOff>
      <xdr:row>0</xdr:row>
      <xdr:rowOff>42522</xdr:rowOff>
    </xdr:from>
    <xdr:to>
      <xdr:col>5</xdr:col>
      <xdr:colOff>27783</xdr:colOff>
      <xdr:row>4</xdr:row>
      <xdr:rowOff>46471</xdr:rowOff>
    </xdr:to>
    <xdr:pic>
      <xdr:nvPicPr>
        <xdr:cNvPr id="2" name="รูปภาพ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8" t="6022" r="6765" b="7356"/>
        <a:stretch/>
      </xdr:blipFill>
      <xdr:spPr>
        <a:xfrm>
          <a:off x="2955926" y="42522"/>
          <a:ext cx="1164432" cy="104217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743360</xdr:colOff>
      <xdr:row>184</xdr:row>
      <xdr:rowOff>17431</xdr:rowOff>
    </xdr:from>
    <xdr:to>
      <xdr:col>1</xdr:col>
      <xdr:colOff>3306705</xdr:colOff>
      <xdr:row>189</xdr:row>
      <xdr:rowOff>3835</xdr:rowOff>
    </xdr:to>
    <xdr:sp macro="" textlink="">
      <xdr:nvSpPr>
        <xdr:cNvPr id="26" name="กล่องข้อความ 25">
          <a:extLst>
            <a:ext uri="{FF2B5EF4-FFF2-40B4-BE49-F238E27FC236}">
              <a16:creationId xmlns:a16="http://schemas.microsoft.com/office/drawing/2014/main" id="{E0F3A498-A252-4E90-AB82-6384588DB2D2}"/>
            </a:ext>
          </a:extLst>
        </xdr:cNvPr>
        <xdr:cNvSpPr txBox="1"/>
      </xdr:nvSpPr>
      <xdr:spPr bwMode="auto">
        <a:xfrm>
          <a:off x="1859146" y="47873752"/>
          <a:ext cx="2563345" cy="13471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th-TH" sz="1600">
            <a:solidFill>
              <a:schemeClr val="dk1"/>
            </a:solidFill>
            <a:effectLst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  <a:p>
          <a:pPr algn="l"/>
          <a:r>
            <a:rPr lang="th-TH" sz="1600">
              <a:solidFill>
                <a:schemeClr val="dk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     </a:t>
          </a:r>
          <a:endParaRPr lang="th-TH" sz="160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pPr algn="ctr"/>
          <a:r>
            <a:rPr lang="th-TH" sz="1600">
              <a:latin typeface="TH SarabunPSK" panose="020B0500040200020003" pitchFamily="34" charset="-34"/>
              <a:cs typeface="TH SarabunPSK" panose="020B0500040200020003" pitchFamily="34" charset="-34"/>
            </a:rPr>
            <a:t>(นางสาวกรวิกา</a:t>
          </a:r>
          <a:r>
            <a:rPr lang="th-TH" sz="1600" baseline="0">
              <a:latin typeface="TH SarabunPSK" panose="020B0500040200020003" pitchFamily="34" charset="-34"/>
              <a:cs typeface="TH SarabunPSK" panose="020B0500040200020003" pitchFamily="34" charset="-34"/>
            </a:rPr>
            <a:t> กองกันภัย</a:t>
          </a:r>
          <a:r>
            <a:rPr lang="th-TH" sz="1600">
              <a:latin typeface="TH SarabunPSK" panose="020B0500040200020003" pitchFamily="34" charset="-34"/>
              <a:cs typeface="TH SarabunPSK" panose="020B0500040200020003" pitchFamily="34" charset="-34"/>
            </a:rPr>
            <a:t>)</a:t>
          </a:r>
        </a:p>
        <a:p>
          <a:pPr algn="ctr"/>
          <a:r>
            <a:rPr lang="th-TH" sz="1600">
              <a:latin typeface="TH SarabunPSK" panose="020B0500040200020003" pitchFamily="34" charset="-34"/>
              <a:cs typeface="TH SarabunPSK" panose="020B0500040200020003" pitchFamily="34" charset="-34"/>
            </a:rPr>
            <a:t>หัวหน้างานพัฒนาหลักสูตรการเรียนการสอน</a:t>
          </a:r>
        </a:p>
      </xdr:txBody>
    </xdr:sp>
    <xdr:clientData/>
  </xdr:twoCellAnchor>
  <xdr:twoCellAnchor>
    <xdr:from>
      <xdr:col>1</xdr:col>
      <xdr:colOff>3373791</xdr:colOff>
      <xdr:row>184</xdr:row>
      <xdr:rowOff>0</xdr:rowOff>
    </xdr:from>
    <xdr:to>
      <xdr:col>5</xdr:col>
      <xdr:colOff>14410</xdr:colOff>
      <xdr:row>188</xdr:row>
      <xdr:rowOff>149131</xdr:rowOff>
    </xdr:to>
    <xdr:sp macro="" textlink="">
      <xdr:nvSpPr>
        <xdr:cNvPr id="27" name="กล่องข้อความ 26">
          <a:extLst>
            <a:ext uri="{FF2B5EF4-FFF2-40B4-BE49-F238E27FC236}">
              <a16:creationId xmlns:a16="http://schemas.microsoft.com/office/drawing/2014/main" id="{C57B4DC5-935E-4563-8140-B78F2B95641E}"/>
            </a:ext>
          </a:extLst>
        </xdr:cNvPr>
        <xdr:cNvSpPr txBox="1"/>
      </xdr:nvSpPr>
      <xdr:spPr bwMode="auto">
        <a:xfrm>
          <a:off x="4489577" y="47856321"/>
          <a:ext cx="1729690" cy="123770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th-TH" sz="1600" b="0">
            <a:solidFill>
              <a:schemeClr val="dk1"/>
            </a:solidFill>
            <a:effectLst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  <a:p>
          <a:pPr algn="l"/>
          <a:endParaRPr lang="th-TH" sz="1600" b="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pPr algn="ctr"/>
          <a:r>
            <a:rPr lang="th-TH" sz="1600" b="0">
              <a:latin typeface="TH SarabunPSK" panose="020B0500040200020003" pitchFamily="34" charset="-34"/>
              <a:cs typeface="TH SarabunPSK" panose="020B0500040200020003" pitchFamily="34" charset="-34"/>
            </a:rPr>
            <a:t>(นางสาวอรณี</a:t>
          </a:r>
          <a:r>
            <a:rPr lang="th-TH" sz="16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 จริยา</a:t>
          </a:r>
          <a:r>
            <a:rPr lang="th-TH" sz="1600" b="0">
              <a:latin typeface="TH SarabunPSK" panose="020B0500040200020003" pitchFamily="34" charset="-34"/>
              <a:cs typeface="TH SarabunPSK" panose="020B0500040200020003" pitchFamily="34" charset="-34"/>
            </a:rPr>
            <a:t>)</a:t>
          </a:r>
        </a:p>
        <a:p>
          <a:pPr algn="ctr"/>
          <a:r>
            <a:rPr lang="th-TH" sz="1600" b="0">
              <a:latin typeface="TH SarabunPSK" panose="020B0500040200020003" pitchFamily="34" charset="-34"/>
              <a:cs typeface="TH SarabunPSK" panose="020B0500040200020003" pitchFamily="34" charset="-34"/>
            </a:rPr>
            <a:t>รองผู้อำนวยการฝ่ายวิชาการ</a:t>
          </a:r>
        </a:p>
      </xdr:txBody>
    </xdr:sp>
    <xdr:clientData/>
  </xdr:twoCellAnchor>
  <xdr:twoCellAnchor>
    <xdr:from>
      <xdr:col>0</xdr:col>
      <xdr:colOff>0</xdr:colOff>
      <xdr:row>184</xdr:row>
      <xdr:rowOff>38978</xdr:rowOff>
    </xdr:from>
    <xdr:to>
      <xdr:col>1</xdr:col>
      <xdr:colOff>727906</xdr:colOff>
      <xdr:row>188</xdr:row>
      <xdr:rowOff>167098</xdr:rowOff>
    </xdr:to>
    <xdr:sp macro="" textlink="">
      <xdr:nvSpPr>
        <xdr:cNvPr id="28" name="กล่องข้อความ 27">
          <a:extLst>
            <a:ext uri="{FF2B5EF4-FFF2-40B4-BE49-F238E27FC236}">
              <a16:creationId xmlns:a16="http://schemas.microsoft.com/office/drawing/2014/main" id="{BE0B5712-316E-4B06-B8D5-7925933146CD}"/>
            </a:ext>
          </a:extLst>
        </xdr:cNvPr>
        <xdr:cNvSpPr txBox="1"/>
      </xdr:nvSpPr>
      <xdr:spPr bwMode="auto">
        <a:xfrm>
          <a:off x="0" y="47895299"/>
          <a:ext cx="1843692" cy="121669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th-TH" sz="1600">
            <a:solidFill>
              <a:schemeClr val="dk1"/>
            </a:solidFill>
            <a:effectLst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  <a:p>
          <a:pPr algn="l"/>
          <a:endParaRPr lang="en-US" sz="1600" baseline="0">
            <a:solidFill>
              <a:schemeClr val="dk1"/>
            </a:solidFill>
            <a:effectLst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  <a:p>
          <a:pPr algn="ctr"/>
          <a:r>
            <a:rPr lang="th-TH" sz="1600">
              <a:latin typeface="TH SarabunPSK" panose="020B0500040200020003" pitchFamily="34" charset="-34"/>
              <a:cs typeface="TH SarabunPSK" panose="020B0500040200020003" pitchFamily="34" charset="-34"/>
            </a:rPr>
            <a:t>(นายทวิช สวนโต</a:t>
          </a:r>
          <a:r>
            <a:rPr lang="th-TH" sz="1600" baseline="0">
              <a:latin typeface="TH SarabunPSK" panose="020B0500040200020003" pitchFamily="34" charset="-34"/>
              <a:cs typeface="TH SarabunPSK" panose="020B0500040200020003" pitchFamily="34" charset="-34"/>
            </a:rPr>
            <a:t>)</a:t>
          </a:r>
        </a:p>
        <a:p>
          <a:pPr algn="ctr"/>
          <a:r>
            <a:rPr lang="th-TH" sz="1600">
              <a:latin typeface="TH SarabunPSK" panose="020B0500040200020003" pitchFamily="34" charset="-34"/>
              <a:cs typeface="TH SarabunPSK" panose="020B0500040200020003" pitchFamily="34" charset="-34"/>
            </a:rPr>
            <a:t>หัวหน้าแผนกวิชาช่างยนต์</a:t>
          </a:r>
        </a:p>
      </xdr:txBody>
    </xdr:sp>
    <xdr:clientData/>
  </xdr:twoCellAnchor>
  <xdr:twoCellAnchor>
    <xdr:from>
      <xdr:col>1</xdr:col>
      <xdr:colOff>743360</xdr:colOff>
      <xdr:row>221</xdr:row>
      <xdr:rowOff>17431</xdr:rowOff>
    </xdr:from>
    <xdr:to>
      <xdr:col>1</xdr:col>
      <xdr:colOff>3306705</xdr:colOff>
      <xdr:row>226</xdr:row>
      <xdr:rowOff>3836</xdr:rowOff>
    </xdr:to>
    <xdr:sp macro="" textlink="">
      <xdr:nvSpPr>
        <xdr:cNvPr id="29" name="กล่องข้อความ 28">
          <a:extLst>
            <a:ext uri="{FF2B5EF4-FFF2-40B4-BE49-F238E27FC236}">
              <a16:creationId xmlns:a16="http://schemas.microsoft.com/office/drawing/2014/main" id="{A27E8A50-2198-4C08-92CE-3D3E308C4185}"/>
            </a:ext>
          </a:extLst>
        </xdr:cNvPr>
        <xdr:cNvSpPr txBox="1"/>
      </xdr:nvSpPr>
      <xdr:spPr bwMode="auto">
        <a:xfrm>
          <a:off x="1859146" y="57548431"/>
          <a:ext cx="2563345" cy="13471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th-TH" sz="1600">
            <a:solidFill>
              <a:schemeClr val="dk1"/>
            </a:solidFill>
            <a:effectLst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  <a:p>
          <a:pPr algn="l"/>
          <a:r>
            <a:rPr lang="th-TH" sz="1600">
              <a:solidFill>
                <a:schemeClr val="dk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     </a:t>
          </a:r>
          <a:endParaRPr lang="th-TH" sz="160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pPr algn="ctr"/>
          <a:r>
            <a:rPr lang="th-TH" sz="1600">
              <a:latin typeface="TH SarabunPSK" panose="020B0500040200020003" pitchFamily="34" charset="-34"/>
              <a:cs typeface="TH SarabunPSK" panose="020B0500040200020003" pitchFamily="34" charset="-34"/>
            </a:rPr>
            <a:t>(นางสาวกรวิกา</a:t>
          </a:r>
          <a:r>
            <a:rPr lang="th-TH" sz="1600" baseline="0">
              <a:latin typeface="TH SarabunPSK" panose="020B0500040200020003" pitchFamily="34" charset="-34"/>
              <a:cs typeface="TH SarabunPSK" panose="020B0500040200020003" pitchFamily="34" charset="-34"/>
            </a:rPr>
            <a:t> กองกันภัย</a:t>
          </a:r>
          <a:r>
            <a:rPr lang="th-TH" sz="1600">
              <a:latin typeface="TH SarabunPSK" panose="020B0500040200020003" pitchFamily="34" charset="-34"/>
              <a:cs typeface="TH SarabunPSK" panose="020B0500040200020003" pitchFamily="34" charset="-34"/>
            </a:rPr>
            <a:t>)</a:t>
          </a:r>
        </a:p>
        <a:p>
          <a:pPr algn="ctr"/>
          <a:r>
            <a:rPr lang="th-TH" sz="1600">
              <a:latin typeface="TH SarabunPSK" panose="020B0500040200020003" pitchFamily="34" charset="-34"/>
              <a:cs typeface="TH SarabunPSK" panose="020B0500040200020003" pitchFamily="34" charset="-34"/>
            </a:rPr>
            <a:t>หัวหน้างานพัฒนาหลักสูตรการเรียนการสอน</a:t>
          </a:r>
        </a:p>
      </xdr:txBody>
    </xdr:sp>
    <xdr:clientData/>
  </xdr:twoCellAnchor>
  <xdr:twoCellAnchor>
    <xdr:from>
      <xdr:col>1</xdr:col>
      <xdr:colOff>3373791</xdr:colOff>
      <xdr:row>221</xdr:row>
      <xdr:rowOff>0</xdr:rowOff>
    </xdr:from>
    <xdr:to>
      <xdr:col>5</xdr:col>
      <xdr:colOff>14410</xdr:colOff>
      <xdr:row>225</xdr:row>
      <xdr:rowOff>149132</xdr:rowOff>
    </xdr:to>
    <xdr:sp macro="" textlink="">
      <xdr:nvSpPr>
        <xdr:cNvPr id="30" name="กล่องข้อความ 29">
          <a:extLst>
            <a:ext uri="{FF2B5EF4-FFF2-40B4-BE49-F238E27FC236}">
              <a16:creationId xmlns:a16="http://schemas.microsoft.com/office/drawing/2014/main" id="{32639F5C-CA0B-4C6A-A9ED-B9A210851727}"/>
            </a:ext>
          </a:extLst>
        </xdr:cNvPr>
        <xdr:cNvSpPr txBox="1"/>
      </xdr:nvSpPr>
      <xdr:spPr bwMode="auto">
        <a:xfrm>
          <a:off x="4489577" y="57531000"/>
          <a:ext cx="1729690" cy="123770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th-TH" sz="1600" b="0">
            <a:solidFill>
              <a:schemeClr val="dk1"/>
            </a:solidFill>
            <a:effectLst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  <a:p>
          <a:pPr algn="l"/>
          <a:endParaRPr lang="th-TH" sz="1600" b="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pPr algn="ctr"/>
          <a:r>
            <a:rPr lang="th-TH" sz="1600" b="0">
              <a:latin typeface="TH SarabunPSK" panose="020B0500040200020003" pitchFamily="34" charset="-34"/>
              <a:cs typeface="TH SarabunPSK" panose="020B0500040200020003" pitchFamily="34" charset="-34"/>
            </a:rPr>
            <a:t>(นางสาวอรณี</a:t>
          </a:r>
          <a:r>
            <a:rPr lang="th-TH" sz="16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 จริยา</a:t>
          </a:r>
          <a:r>
            <a:rPr lang="th-TH" sz="1600" b="0">
              <a:latin typeface="TH SarabunPSK" panose="020B0500040200020003" pitchFamily="34" charset="-34"/>
              <a:cs typeface="TH SarabunPSK" panose="020B0500040200020003" pitchFamily="34" charset="-34"/>
            </a:rPr>
            <a:t>)</a:t>
          </a:r>
        </a:p>
        <a:p>
          <a:pPr algn="ctr"/>
          <a:r>
            <a:rPr lang="th-TH" sz="1600" b="0">
              <a:latin typeface="TH SarabunPSK" panose="020B0500040200020003" pitchFamily="34" charset="-34"/>
              <a:cs typeface="TH SarabunPSK" panose="020B0500040200020003" pitchFamily="34" charset="-34"/>
            </a:rPr>
            <a:t>รองผู้อำนวยการฝ่ายวิชาการ</a:t>
          </a:r>
        </a:p>
      </xdr:txBody>
    </xdr:sp>
    <xdr:clientData/>
  </xdr:twoCellAnchor>
  <xdr:twoCellAnchor>
    <xdr:from>
      <xdr:col>0</xdr:col>
      <xdr:colOff>0</xdr:colOff>
      <xdr:row>221</xdr:row>
      <xdr:rowOff>38978</xdr:rowOff>
    </xdr:from>
    <xdr:to>
      <xdr:col>1</xdr:col>
      <xdr:colOff>727906</xdr:colOff>
      <xdr:row>225</xdr:row>
      <xdr:rowOff>167099</xdr:rowOff>
    </xdr:to>
    <xdr:sp macro="" textlink="">
      <xdr:nvSpPr>
        <xdr:cNvPr id="31" name="กล่องข้อความ 30">
          <a:extLst>
            <a:ext uri="{FF2B5EF4-FFF2-40B4-BE49-F238E27FC236}">
              <a16:creationId xmlns:a16="http://schemas.microsoft.com/office/drawing/2014/main" id="{AC069522-AC9D-43B4-94A9-1B98EF2E77D4}"/>
            </a:ext>
          </a:extLst>
        </xdr:cNvPr>
        <xdr:cNvSpPr txBox="1"/>
      </xdr:nvSpPr>
      <xdr:spPr bwMode="auto">
        <a:xfrm>
          <a:off x="0" y="57569978"/>
          <a:ext cx="1843692" cy="121669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th-TH" sz="1600">
            <a:solidFill>
              <a:schemeClr val="dk1"/>
            </a:solidFill>
            <a:effectLst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  <a:p>
          <a:pPr algn="l"/>
          <a:endParaRPr lang="en-US" sz="1600" baseline="0">
            <a:solidFill>
              <a:schemeClr val="dk1"/>
            </a:solidFill>
            <a:effectLst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  <a:p>
          <a:pPr algn="ctr"/>
          <a:r>
            <a:rPr lang="th-TH" sz="1600">
              <a:latin typeface="TH SarabunPSK" panose="020B0500040200020003" pitchFamily="34" charset="-34"/>
              <a:cs typeface="TH SarabunPSK" panose="020B0500040200020003" pitchFamily="34" charset="-34"/>
            </a:rPr>
            <a:t>(นายทวิช สวนโต</a:t>
          </a:r>
          <a:r>
            <a:rPr lang="th-TH" sz="1600" baseline="0">
              <a:latin typeface="TH SarabunPSK" panose="020B0500040200020003" pitchFamily="34" charset="-34"/>
              <a:cs typeface="TH SarabunPSK" panose="020B0500040200020003" pitchFamily="34" charset="-34"/>
            </a:rPr>
            <a:t>)</a:t>
          </a:r>
        </a:p>
        <a:p>
          <a:pPr algn="ctr"/>
          <a:r>
            <a:rPr lang="th-TH" sz="1600">
              <a:latin typeface="TH SarabunPSK" panose="020B0500040200020003" pitchFamily="34" charset="-34"/>
              <a:cs typeface="TH SarabunPSK" panose="020B0500040200020003" pitchFamily="34" charset="-34"/>
            </a:rPr>
            <a:t>หัวหน้าแผนกวิชาช่างยนต์</a:t>
          </a:r>
        </a:p>
      </xdr:txBody>
    </xdr:sp>
    <xdr:clientData/>
  </xdr:twoCellAnchor>
  <xdr:twoCellAnchor>
    <xdr:from>
      <xdr:col>1</xdr:col>
      <xdr:colOff>743360</xdr:colOff>
      <xdr:row>146</xdr:row>
      <xdr:rowOff>17431</xdr:rowOff>
    </xdr:from>
    <xdr:to>
      <xdr:col>1</xdr:col>
      <xdr:colOff>3303530</xdr:colOff>
      <xdr:row>151</xdr:row>
      <xdr:rowOff>102261</xdr:rowOff>
    </xdr:to>
    <xdr:sp macro="" textlink="">
      <xdr:nvSpPr>
        <xdr:cNvPr id="36" name="กล่องข้อความ 35">
          <a:extLst>
            <a:ext uri="{FF2B5EF4-FFF2-40B4-BE49-F238E27FC236}">
              <a16:creationId xmlns:a16="http://schemas.microsoft.com/office/drawing/2014/main" id="{9EE8ADFE-E467-444A-8E2E-5F2D7BD61A7E}"/>
            </a:ext>
          </a:extLst>
        </xdr:cNvPr>
        <xdr:cNvSpPr txBox="1"/>
      </xdr:nvSpPr>
      <xdr:spPr bwMode="auto">
        <a:xfrm>
          <a:off x="1859146" y="38022181"/>
          <a:ext cx="2560170" cy="135029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th-TH" sz="1600">
            <a:solidFill>
              <a:schemeClr val="dk1"/>
            </a:solidFill>
            <a:effectLst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  <a:p>
          <a:pPr algn="l"/>
          <a:r>
            <a:rPr lang="th-TH" sz="1600">
              <a:solidFill>
                <a:schemeClr val="dk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     </a:t>
          </a:r>
          <a:endParaRPr lang="th-TH" sz="160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pPr algn="ctr"/>
          <a:r>
            <a:rPr lang="th-TH" sz="1600">
              <a:latin typeface="TH SarabunPSK" panose="020B0500040200020003" pitchFamily="34" charset="-34"/>
              <a:cs typeface="TH SarabunPSK" panose="020B0500040200020003" pitchFamily="34" charset="-34"/>
            </a:rPr>
            <a:t>(นางสาวกรวิกา</a:t>
          </a:r>
          <a:r>
            <a:rPr lang="th-TH" sz="1600" baseline="0">
              <a:latin typeface="TH SarabunPSK" panose="020B0500040200020003" pitchFamily="34" charset="-34"/>
              <a:cs typeface="TH SarabunPSK" panose="020B0500040200020003" pitchFamily="34" charset="-34"/>
            </a:rPr>
            <a:t> กองกันภัย</a:t>
          </a:r>
          <a:r>
            <a:rPr lang="th-TH" sz="1600">
              <a:latin typeface="TH SarabunPSK" panose="020B0500040200020003" pitchFamily="34" charset="-34"/>
              <a:cs typeface="TH SarabunPSK" panose="020B0500040200020003" pitchFamily="34" charset="-34"/>
            </a:rPr>
            <a:t>)</a:t>
          </a:r>
        </a:p>
        <a:p>
          <a:pPr algn="ctr"/>
          <a:r>
            <a:rPr lang="th-TH" sz="1600">
              <a:latin typeface="TH SarabunPSK" panose="020B0500040200020003" pitchFamily="34" charset="-34"/>
              <a:cs typeface="TH SarabunPSK" panose="020B0500040200020003" pitchFamily="34" charset="-34"/>
            </a:rPr>
            <a:t>หัวหน้างานพัฒนาหลักสูตรการเรียนการสอน</a:t>
          </a:r>
        </a:p>
      </xdr:txBody>
    </xdr:sp>
    <xdr:clientData/>
  </xdr:twoCellAnchor>
  <xdr:twoCellAnchor>
    <xdr:from>
      <xdr:col>1</xdr:col>
      <xdr:colOff>3373791</xdr:colOff>
      <xdr:row>146</xdr:row>
      <xdr:rowOff>0</xdr:rowOff>
    </xdr:from>
    <xdr:to>
      <xdr:col>5</xdr:col>
      <xdr:colOff>11235</xdr:colOff>
      <xdr:row>150</xdr:row>
      <xdr:rowOff>404492</xdr:rowOff>
    </xdr:to>
    <xdr:sp macro="" textlink="">
      <xdr:nvSpPr>
        <xdr:cNvPr id="37" name="กล่องข้อความ 36">
          <a:extLst>
            <a:ext uri="{FF2B5EF4-FFF2-40B4-BE49-F238E27FC236}">
              <a16:creationId xmlns:a16="http://schemas.microsoft.com/office/drawing/2014/main" id="{5E994D30-CDD9-4DFE-B9FA-B05B0DD7F216}"/>
            </a:ext>
          </a:extLst>
        </xdr:cNvPr>
        <xdr:cNvSpPr txBox="1"/>
      </xdr:nvSpPr>
      <xdr:spPr bwMode="auto">
        <a:xfrm>
          <a:off x="4489577" y="38004750"/>
          <a:ext cx="1726515" cy="12345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th-TH" sz="1600" b="0">
            <a:solidFill>
              <a:schemeClr val="dk1"/>
            </a:solidFill>
            <a:effectLst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  <a:p>
          <a:pPr algn="l"/>
          <a:endParaRPr lang="th-TH" sz="1600" b="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pPr algn="ctr"/>
          <a:r>
            <a:rPr lang="th-TH" sz="1600" b="0">
              <a:latin typeface="TH SarabunPSK" panose="020B0500040200020003" pitchFamily="34" charset="-34"/>
              <a:cs typeface="TH SarabunPSK" panose="020B0500040200020003" pitchFamily="34" charset="-34"/>
            </a:rPr>
            <a:t>(นางสาวอรณี</a:t>
          </a:r>
          <a:r>
            <a:rPr lang="th-TH" sz="16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 จริยา</a:t>
          </a:r>
          <a:r>
            <a:rPr lang="th-TH" sz="1600" b="0">
              <a:latin typeface="TH SarabunPSK" panose="020B0500040200020003" pitchFamily="34" charset="-34"/>
              <a:cs typeface="TH SarabunPSK" panose="020B0500040200020003" pitchFamily="34" charset="-34"/>
            </a:rPr>
            <a:t>)</a:t>
          </a:r>
        </a:p>
        <a:p>
          <a:pPr algn="ctr"/>
          <a:r>
            <a:rPr lang="th-TH" sz="1600" b="0">
              <a:latin typeface="TH SarabunPSK" panose="020B0500040200020003" pitchFamily="34" charset="-34"/>
              <a:cs typeface="TH SarabunPSK" panose="020B0500040200020003" pitchFamily="34" charset="-34"/>
            </a:rPr>
            <a:t>รองผู้อำนวยการฝ่ายวิชาการ</a:t>
          </a:r>
        </a:p>
      </xdr:txBody>
    </xdr:sp>
    <xdr:clientData/>
  </xdr:twoCellAnchor>
  <xdr:twoCellAnchor>
    <xdr:from>
      <xdr:col>0</xdr:col>
      <xdr:colOff>0</xdr:colOff>
      <xdr:row>146</xdr:row>
      <xdr:rowOff>38978</xdr:rowOff>
    </xdr:from>
    <xdr:to>
      <xdr:col>1</xdr:col>
      <xdr:colOff>731081</xdr:colOff>
      <xdr:row>150</xdr:row>
      <xdr:rowOff>422459</xdr:rowOff>
    </xdr:to>
    <xdr:sp macro="" textlink="">
      <xdr:nvSpPr>
        <xdr:cNvPr id="38" name="กล่องข้อความ 37">
          <a:extLst>
            <a:ext uri="{FF2B5EF4-FFF2-40B4-BE49-F238E27FC236}">
              <a16:creationId xmlns:a16="http://schemas.microsoft.com/office/drawing/2014/main" id="{F9653EF7-5756-44A1-AD2D-D6DDC9A6E405}"/>
            </a:ext>
          </a:extLst>
        </xdr:cNvPr>
        <xdr:cNvSpPr txBox="1"/>
      </xdr:nvSpPr>
      <xdr:spPr bwMode="auto">
        <a:xfrm>
          <a:off x="0" y="38043728"/>
          <a:ext cx="1846867" cy="121351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th-TH" sz="1600">
            <a:solidFill>
              <a:schemeClr val="dk1"/>
            </a:solidFill>
            <a:effectLst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  <a:p>
          <a:pPr algn="l"/>
          <a:endParaRPr lang="en-US" sz="1600" baseline="0">
            <a:solidFill>
              <a:schemeClr val="dk1"/>
            </a:solidFill>
            <a:effectLst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  <a:p>
          <a:pPr algn="ctr"/>
          <a:r>
            <a:rPr lang="th-TH" sz="1600">
              <a:latin typeface="TH SarabunPSK" panose="020B0500040200020003" pitchFamily="34" charset="-34"/>
              <a:cs typeface="TH SarabunPSK" panose="020B0500040200020003" pitchFamily="34" charset="-34"/>
            </a:rPr>
            <a:t>(นายทวิช สวนโต</a:t>
          </a:r>
          <a:r>
            <a:rPr lang="th-TH" sz="1600" baseline="0">
              <a:latin typeface="TH SarabunPSK" panose="020B0500040200020003" pitchFamily="34" charset="-34"/>
              <a:cs typeface="TH SarabunPSK" panose="020B0500040200020003" pitchFamily="34" charset="-34"/>
            </a:rPr>
            <a:t>)</a:t>
          </a:r>
        </a:p>
        <a:p>
          <a:pPr algn="ctr"/>
          <a:r>
            <a:rPr lang="th-TH" sz="1600">
              <a:latin typeface="TH SarabunPSK" panose="020B0500040200020003" pitchFamily="34" charset="-34"/>
              <a:cs typeface="TH SarabunPSK" panose="020B0500040200020003" pitchFamily="34" charset="-34"/>
            </a:rPr>
            <a:t>หัวหน้าแผนกวิชาช่างยนต์</a:t>
          </a:r>
        </a:p>
      </xdr:txBody>
    </xdr:sp>
    <xdr:clientData/>
  </xdr:twoCellAnchor>
  <xdr:twoCellAnchor>
    <xdr:from>
      <xdr:col>1</xdr:col>
      <xdr:colOff>743360</xdr:colOff>
      <xdr:row>71</xdr:row>
      <xdr:rowOff>17431</xdr:rowOff>
    </xdr:from>
    <xdr:to>
      <xdr:col>1</xdr:col>
      <xdr:colOff>3303530</xdr:colOff>
      <xdr:row>76</xdr:row>
      <xdr:rowOff>61439</xdr:rowOff>
    </xdr:to>
    <xdr:sp macro="" textlink="">
      <xdr:nvSpPr>
        <xdr:cNvPr id="45" name="กล่องข้อความ 44">
          <a:extLst>
            <a:ext uri="{FF2B5EF4-FFF2-40B4-BE49-F238E27FC236}">
              <a16:creationId xmlns:a16="http://schemas.microsoft.com/office/drawing/2014/main" id="{DEE9D361-58AC-42B9-851C-748D05732772}"/>
            </a:ext>
          </a:extLst>
        </xdr:cNvPr>
        <xdr:cNvSpPr txBox="1"/>
      </xdr:nvSpPr>
      <xdr:spPr bwMode="auto">
        <a:xfrm>
          <a:off x="1859146" y="18536752"/>
          <a:ext cx="2560170" cy="135029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th-TH" sz="1600">
            <a:solidFill>
              <a:schemeClr val="dk1"/>
            </a:solidFill>
            <a:effectLst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  <a:p>
          <a:pPr algn="l"/>
          <a:r>
            <a:rPr lang="th-TH" sz="1600">
              <a:solidFill>
                <a:schemeClr val="dk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     </a:t>
          </a:r>
          <a:endParaRPr lang="th-TH" sz="160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pPr algn="ctr"/>
          <a:r>
            <a:rPr lang="th-TH" sz="1600">
              <a:latin typeface="TH SarabunPSK" panose="020B0500040200020003" pitchFamily="34" charset="-34"/>
              <a:cs typeface="TH SarabunPSK" panose="020B0500040200020003" pitchFamily="34" charset="-34"/>
            </a:rPr>
            <a:t>(นางสาวกรวิกา</a:t>
          </a:r>
          <a:r>
            <a:rPr lang="th-TH" sz="1600" baseline="0">
              <a:latin typeface="TH SarabunPSK" panose="020B0500040200020003" pitchFamily="34" charset="-34"/>
              <a:cs typeface="TH SarabunPSK" panose="020B0500040200020003" pitchFamily="34" charset="-34"/>
            </a:rPr>
            <a:t> กองกันภัย</a:t>
          </a:r>
          <a:r>
            <a:rPr lang="th-TH" sz="1600">
              <a:latin typeface="TH SarabunPSK" panose="020B0500040200020003" pitchFamily="34" charset="-34"/>
              <a:cs typeface="TH SarabunPSK" panose="020B0500040200020003" pitchFamily="34" charset="-34"/>
            </a:rPr>
            <a:t>)</a:t>
          </a:r>
        </a:p>
        <a:p>
          <a:pPr algn="ctr"/>
          <a:r>
            <a:rPr lang="th-TH" sz="1600">
              <a:latin typeface="TH SarabunPSK" panose="020B0500040200020003" pitchFamily="34" charset="-34"/>
              <a:cs typeface="TH SarabunPSK" panose="020B0500040200020003" pitchFamily="34" charset="-34"/>
            </a:rPr>
            <a:t>หัวหน้างานพัฒนาหลักสูตรการเรียนการสอน</a:t>
          </a:r>
        </a:p>
      </xdr:txBody>
    </xdr:sp>
    <xdr:clientData/>
  </xdr:twoCellAnchor>
  <xdr:twoCellAnchor>
    <xdr:from>
      <xdr:col>1</xdr:col>
      <xdr:colOff>3373791</xdr:colOff>
      <xdr:row>71</xdr:row>
      <xdr:rowOff>0</xdr:rowOff>
    </xdr:from>
    <xdr:to>
      <xdr:col>5</xdr:col>
      <xdr:colOff>11235</xdr:colOff>
      <xdr:row>75</xdr:row>
      <xdr:rowOff>200385</xdr:rowOff>
    </xdr:to>
    <xdr:sp macro="" textlink="">
      <xdr:nvSpPr>
        <xdr:cNvPr id="46" name="กล่องข้อความ 45">
          <a:extLst>
            <a:ext uri="{FF2B5EF4-FFF2-40B4-BE49-F238E27FC236}">
              <a16:creationId xmlns:a16="http://schemas.microsoft.com/office/drawing/2014/main" id="{97880449-5AC4-4FD0-B962-FC16B1D1C4F3}"/>
            </a:ext>
          </a:extLst>
        </xdr:cNvPr>
        <xdr:cNvSpPr txBox="1"/>
      </xdr:nvSpPr>
      <xdr:spPr bwMode="auto">
        <a:xfrm>
          <a:off x="4489577" y="18519321"/>
          <a:ext cx="1726515" cy="12345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th-TH" sz="1600" b="0">
            <a:solidFill>
              <a:schemeClr val="dk1"/>
            </a:solidFill>
            <a:effectLst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  <a:p>
          <a:pPr algn="l"/>
          <a:endParaRPr lang="th-TH" sz="1600" b="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pPr algn="ctr"/>
          <a:r>
            <a:rPr lang="th-TH" sz="1600" b="0">
              <a:latin typeface="TH SarabunPSK" panose="020B0500040200020003" pitchFamily="34" charset="-34"/>
              <a:cs typeface="TH SarabunPSK" panose="020B0500040200020003" pitchFamily="34" charset="-34"/>
            </a:rPr>
            <a:t>(นางสาวอรณี</a:t>
          </a:r>
          <a:r>
            <a:rPr lang="th-TH" sz="16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 จริยา</a:t>
          </a:r>
          <a:r>
            <a:rPr lang="th-TH" sz="1600" b="0">
              <a:latin typeface="TH SarabunPSK" panose="020B0500040200020003" pitchFamily="34" charset="-34"/>
              <a:cs typeface="TH SarabunPSK" panose="020B0500040200020003" pitchFamily="34" charset="-34"/>
            </a:rPr>
            <a:t>)</a:t>
          </a:r>
        </a:p>
        <a:p>
          <a:pPr algn="ctr"/>
          <a:r>
            <a:rPr lang="th-TH" sz="1600" b="0">
              <a:latin typeface="TH SarabunPSK" panose="020B0500040200020003" pitchFamily="34" charset="-34"/>
              <a:cs typeface="TH SarabunPSK" panose="020B0500040200020003" pitchFamily="34" charset="-34"/>
            </a:rPr>
            <a:t>รองผู้อำนวยการฝ่ายวิชาการ</a:t>
          </a:r>
        </a:p>
      </xdr:txBody>
    </xdr:sp>
    <xdr:clientData/>
  </xdr:twoCellAnchor>
  <xdr:twoCellAnchor>
    <xdr:from>
      <xdr:col>0</xdr:col>
      <xdr:colOff>0</xdr:colOff>
      <xdr:row>71</xdr:row>
      <xdr:rowOff>38978</xdr:rowOff>
    </xdr:from>
    <xdr:to>
      <xdr:col>1</xdr:col>
      <xdr:colOff>731081</xdr:colOff>
      <xdr:row>75</xdr:row>
      <xdr:rowOff>218352</xdr:rowOff>
    </xdr:to>
    <xdr:sp macro="" textlink="">
      <xdr:nvSpPr>
        <xdr:cNvPr id="47" name="กล่องข้อความ 46">
          <a:extLst>
            <a:ext uri="{FF2B5EF4-FFF2-40B4-BE49-F238E27FC236}">
              <a16:creationId xmlns:a16="http://schemas.microsoft.com/office/drawing/2014/main" id="{E0DF47ED-4DF3-4592-B29F-CF03ADCA0C59}"/>
            </a:ext>
          </a:extLst>
        </xdr:cNvPr>
        <xdr:cNvSpPr txBox="1"/>
      </xdr:nvSpPr>
      <xdr:spPr bwMode="auto">
        <a:xfrm>
          <a:off x="0" y="18558299"/>
          <a:ext cx="1846867" cy="121351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th-TH" sz="1600">
            <a:solidFill>
              <a:schemeClr val="dk1"/>
            </a:solidFill>
            <a:effectLst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  <a:p>
          <a:pPr algn="l"/>
          <a:endParaRPr lang="en-US" sz="1600" baseline="0">
            <a:solidFill>
              <a:schemeClr val="dk1"/>
            </a:solidFill>
            <a:effectLst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  <a:p>
          <a:pPr algn="ctr"/>
          <a:r>
            <a:rPr lang="th-TH" sz="1600">
              <a:latin typeface="TH SarabunPSK" panose="020B0500040200020003" pitchFamily="34" charset="-34"/>
              <a:cs typeface="TH SarabunPSK" panose="020B0500040200020003" pitchFamily="34" charset="-34"/>
            </a:rPr>
            <a:t>(นายทวิช สวนโต</a:t>
          </a:r>
          <a:r>
            <a:rPr lang="th-TH" sz="1600" baseline="0">
              <a:latin typeface="TH SarabunPSK" panose="020B0500040200020003" pitchFamily="34" charset="-34"/>
              <a:cs typeface="TH SarabunPSK" panose="020B0500040200020003" pitchFamily="34" charset="-34"/>
            </a:rPr>
            <a:t>)</a:t>
          </a:r>
        </a:p>
        <a:p>
          <a:pPr algn="ctr"/>
          <a:r>
            <a:rPr lang="th-TH" sz="1600">
              <a:latin typeface="TH SarabunPSK" panose="020B0500040200020003" pitchFamily="34" charset="-34"/>
              <a:cs typeface="TH SarabunPSK" panose="020B0500040200020003" pitchFamily="34" charset="-34"/>
            </a:rPr>
            <a:t>หัวหน้าแผนกวิชาช่างยนต์</a:t>
          </a:r>
        </a:p>
      </xdr:txBody>
    </xdr:sp>
    <xdr:clientData/>
  </xdr:twoCellAnchor>
  <xdr:twoCellAnchor>
    <xdr:from>
      <xdr:col>1</xdr:col>
      <xdr:colOff>743360</xdr:colOff>
      <xdr:row>33</xdr:row>
      <xdr:rowOff>17431</xdr:rowOff>
    </xdr:from>
    <xdr:to>
      <xdr:col>1</xdr:col>
      <xdr:colOff>3303530</xdr:colOff>
      <xdr:row>38</xdr:row>
      <xdr:rowOff>7011</xdr:rowOff>
    </xdr:to>
    <xdr:sp macro="" textlink="">
      <xdr:nvSpPr>
        <xdr:cNvPr id="48" name="กล่องข้อความ 47">
          <a:extLst>
            <a:ext uri="{FF2B5EF4-FFF2-40B4-BE49-F238E27FC236}">
              <a16:creationId xmlns:a16="http://schemas.microsoft.com/office/drawing/2014/main" id="{A9DA96B0-BC5E-448B-AEBC-2C0EA7477A88}"/>
            </a:ext>
          </a:extLst>
        </xdr:cNvPr>
        <xdr:cNvSpPr txBox="1"/>
      </xdr:nvSpPr>
      <xdr:spPr bwMode="auto">
        <a:xfrm>
          <a:off x="1859146" y="8603538"/>
          <a:ext cx="2560170" cy="135029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th-TH" sz="1600">
            <a:solidFill>
              <a:schemeClr val="dk1"/>
            </a:solidFill>
            <a:effectLst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  <a:p>
          <a:pPr algn="l"/>
          <a:r>
            <a:rPr lang="th-TH" sz="1600">
              <a:solidFill>
                <a:schemeClr val="dk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     </a:t>
          </a:r>
          <a:endParaRPr lang="th-TH" sz="160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pPr algn="ctr"/>
          <a:r>
            <a:rPr lang="th-TH" sz="1600">
              <a:latin typeface="TH SarabunPSK" panose="020B0500040200020003" pitchFamily="34" charset="-34"/>
              <a:cs typeface="TH SarabunPSK" panose="020B0500040200020003" pitchFamily="34" charset="-34"/>
            </a:rPr>
            <a:t>(นางสาวกรวิกา</a:t>
          </a:r>
          <a:r>
            <a:rPr lang="th-TH" sz="1600" baseline="0">
              <a:latin typeface="TH SarabunPSK" panose="020B0500040200020003" pitchFamily="34" charset="-34"/>
              <a:cs typeface="TH SarabunPSK" panose="020B0500040200020003" pitchFamily="34" charset="-34"/>
            </a:rPr>
            <a:t> กองกันภัย</a:t>
          </a:r>
          <a:r>
            <a:rPr lang="th-TH" sz="1600">
              <a:latin typeface="TH SarabunPSK" panose="020B0500040200020003" pitchFamily="34" charset="-34"/>
              <a:cs typeface="TH SarabunPSK" panose="020B0500040200020003" pitchFamily="34" charset="-34"/>
            </a:rPr>
            <a:t>)</a:t>
          </a:r>
        </a:p>
        <a:p>
          <a:pPr algn="ctr"/>
          <a:r>
            <a:rPr lang="th-TH" sz="1600">
              <a:latin typeface="TH SarabunPSK" panose="020B0500040200020003" pitchFamily="34" charset="-34"/>
              <a:cs typeface="TH SarabunPSK" panose="020B0500040200020003" pitchFamily="34" charset="-34"/>
            </a:rPr>
            <a:t>หัวหน้างานพัฒนาหลักสูตรการเรียนการสอน</a:t>
          </a:r>
        </a:p>
      </xdr:txBody>
    </xdr:sp>
    <xdr:clientData/>
  </xdr:twoCellAnchor>
  <xdr:twoCellAnchor>
    <xdr:from>
      <xdr:col>1</xdr:col>
      <xdr:colOff>3373791</xdr:colOff>
      <xdr:row>33</xdr:row>
      <xdr:rowOff>0</xdr:rowOff>
    </xdr:from>
    <xdr:to>
      <xdr:col>5</xdr:col>
      <xdr:colOff>11235</xdr:colOff>
      <xdr:row>37</xdr:row>
      <xdr:rowOff>145956</xdr:rowOff>
    </xdr:to>
    <xdr:sp macro="" textlink="">
      <xdr:nvSpPr>
        <xdr:cNvPr id="49" name="กล่องข้อความ 48">
          <a:extLst>
            <a:ext uri="{FF2B5EF4-FFF2-40B4-BE49-F238E27FC236}">
              <a16:creationId xmlns:a16="http://schemas.microsoft.com/office/drawing/2014/main" id="{21F7F457-46D8-4443-A6C4-C3262604BC64}"/>
            </a:ext>
          </a:extLst>
        </xdr:cNvPr>
        <xdr:cNvSpPr txBox="1"/>
      </xdr:nvSpPr>
      <xdr:spPr bwMode="auto">
        <a:xfrm>
          <a:off x="4489577" y="8586107"/>
          <a:ext cx="1726515" cy="12345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th-TH" sz="1600" b="0">
            <a:solidFill>
              <a:schemeClr val="dk1"/>
            </a:solidFill>
            <a:effectLst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  <a:p>
          <a:pPr algn="l"/>
          <a:endParaRPr lang="th-TH" sz="1600" b="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pPr algn="ctr"/>
          <a:r>
            <a:rPr lang="th-TH" sz="1600" b="0">
              <a:latin typeface="TH SarabunPSK" panose="020B0500040200020003" pitchFamily="34" charset="-34"/>
              <a:cs typeface="TH SarabunPSK" panose="020B0500040200020003" pitchFamily="34" charset="-34"/>
            </a:rPr>
            <a:t>(นางสาวอรณี</a:t>
          </a:r>
          <a:r>
            <a:rPr lang="th-TH" sz="16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 จริยา</a:t>
          </a:r>
          <a:r>
            <a:rPr lang="th-TH" sz="1600" b="0">
              <a:latin typeface="TH SarabunPSK" panose="020B0500040200020003" pitchFamily="34" charset="-34"/>
              <a:cs typeface="TH SarabunPSK" panose="020B0500040200020003" pitchFamily="34" charset="-34"/>
            </a:rPr>
            <a:t>)</a:t>
          </a:r>
        </a:p>
        <a:p>
          <a:pPr algn="ctr"/>
          <a:r>
            <a:rPr lang="th-TH" sz="1600" b="0">
              <a:latin typeface="TH SarabunPSK" panose="020B0500040200020003" pitchFamily="34" charset="-34"/>
              <a:cs typeface="TH SarabunPSK" panose="020B0500040200020003" pitchFamily="34" charset="-34"/>
            </a:rPr>
            <a:t>รองผู้อำนวยการฝ่ายวิชาการ</a:t>
          </a:r>
        </a:p>
      </xdr:txBody>
    </xdr:sp>
    <xdr:clientData/>
  </xdr:twoCellAnchor>
  <xdr:twoCellAnchor>
    <xdr:from>
      <xdr:col>0</xdr:col>
      <xdr:colOff>0</xdr:colOff>
      <xdr:row>33</xdr:row>
      <xdr:rowOff>38978</xdr:rowOff>
    </xdr:from>
    <xdr:to>
      <xdr:col>1</xdr:col>
      <xdr:colOff>731081</xdr:colOff>
      <xdr:row>37</xdr:row>
      <xdr:rowOff>163923</xdr:rowOff>
    </xdr:to>
    <xdr:sp macro="" textlink="">
      <xdr:nvSpPr>
        <xdr:cNvPr id="50" name="กล่องข้อความ 49">
          <a:extLst>
            <a:ext uri="{FF2B5EF4-FFF2-40B4-BE49-F238E27FC236}">
              <a16:creationId xmlns:a16="http://schemas.microsoft.com/office/drawing/2014/main" id="{18D44C5D-E32E-42B0-BF48-F27C2E20C5F5}"/>
            </a:ext>
          </a:extLst>
        </xdr:cNvPr>
        <xdr:cNvSpPr txBox="1"/>
      </xdr:nvSpPr>
      <xdr:spPr bwMode="auto">
        <a:xfrm>
          <a:off x="0" y="8625085"/>
          <a:ext cx="1846867" cy="121351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th-TH" sz="1600">
            <a:solidFill>
              <a:schemeClr val="dk1"/>
            </a:solidFill>
            <a:effectLst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  <a:p>
          <a:pPr algn="l"/>
          <a:endParaRPr lang="en-US" sz="1600" baseline="0">
            <a:solidFill>
              <a:schemeClr val="dk1"/>
            </a:solidFill>
            <a:effectLst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  <a:p>
          <a:pPr algn="ctr"/>
          <a:r>
            <a:rPr lang="th-TH" sz="1600">
              <a:latin typeface="TH SarabunPSK" panose="020B0500040200020003" pitchFamily="34" charset="-34"/>
              <a:cs typeface="TH SarabunPSK" panose="020B0500040200020003" pitchFamily="34" charset="-34"/>
            </a:rPr>
            <a:t>(นายทวิช สวนโต</a:t>
          </a:r>
          <a:r>
            <a:rPr lang="th-TH" sz="1600" baseline="0">
              <a:latin typeface="TH SarabunPSK" panose="020B0500040200020003" pitchFamily="34" charset="-34"/>
              <a:cs typeface="TH SarabunPSK" panose="020B0500040200020003" pitchFamily="34" charset="-34"/>
            </a:rPr>
            <a:t>)</a:t>
          </a:r>
        </a:p>
        <a:p>
          <a:pPr algn="ctr"/>
          <a:r>
            <a:rPr lang="th-TH" sz="1600">
              <a:latin typeface="TH SarabunPSK" panose="020B0500040200020003" pitchFamily="34" charset="-34"/>
              <a:cs typeface="TH SarabunPSK" panose="020B0500040200020003" pitchFamily="34" charset="-34"/>
            </a:rPr>
            <a:t>หัวหน้าแผนกวิชาช่างยนต์</a:t>
          </a:r>
        </a:p>
      </xdr:txBody>
    </xdr:sp>
    <xdr:clientData/>
  </xdr:twoCellAnchor>
  <xdr:twoCellAnchor>
    <xdr:from>
      <xdr:col>1</xdr:col>
      <xdr:colOff>743360</xdr:colOff>
      <xdr:row>109</xdr:row>
      <xdr:rowOff>17431</xdr:rowOff>
    </xdr:from>
    <xdr:to>
      <xdr:col>1</xdr:col>
      <xdr:colOff>3303530</xdr:colOff>
      <xdr:row>114</xdr:row>
      <xdr:rowOff>75046</xdr:rowOff>
    </xdr:to>
    <xdr:sp macro="" textlink="">
      <xdr:nvSpPr>
        <xdr:cNvPr id="51" name="กล่องข้อความ 50">
          <a:extLst>
            <a:ext uri="{FF2B5EF4-FFF2-40B4-BE49-F238E27FC236}">
              <a16:creationId xmlns:a16="http://schemas.microsoft.com/office/drawing/2014/main" id="{5BADC9E2-1DFD-4FF2-A83C-2E2A34A7EDEC}"/>
            </a:ext>
          </a:extLst>
        </xdr:cNvPr>
        <xdr:cNvSpPr txBox="1"/>
      </xdr:nvSpPr>
      <xdr:spPr bwMode="auto">
        <a:xfrm>
          <a:off x="1859146" y="28415538"/>
          <a:ext cx="2560170" cy="135029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th-TH" sz="1600">
            <a:solidFill>
              <a:schemeClr val="dk1"/>
            </a:solidFill>
            <a:effectLst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  <a:p>
          <a:pPr algn="l"/>
          <a:r>
            <a:rPr lang="th-TH" sz="1600">
              <a:solidFill>
                <a:schemeClr val="dk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     </a:t>
          </a:r>
          <a:endParaRPr lang="th-TH" sz="160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pPr algn="ctr"/>
          <a:r>
            <a:rPr lang="th-TH" sz="1600">
              <a:latin typeface="TH SarabunPSK" panose="020B0500040200020003" pitchFamily="34" charset="-34"/>
              <a:cs typeface="TH SarabunPSK" panose="020B0500040200020003" pitchFamily="34" charset="-34"/>
            </a:rPr>
            <a:t>(นางสาวกรวิกา</a:t>
          </a:r>
          <a:r>
            <a:rPr lang="th-TH" sz="1600" baseline="0">
              <a:latin typeface="TH SarabunPSK" panose="020B0500040200020003" pitchFamily="34" charset="-34"/>
              <a:cs typeface="TH SarabunPSK" panose="020B0500040200020003" pitchFamily="34" charset="-34"/>
            </a:rPr>
            <a:t> กองกันภัย</a:t>
          </a:r>
          <a:r>
            <a:rPr lang="th-TH" sz="1600">
              <a:latin typeface="TH SarabunPSK" panose="020B0500040200020003" pitchFamily="34" charset="-34"/>
              <a:cs typeface="TH SarabunPSK" panose="020B0500040200020003" pitchFamily="34" charset="-34"/>
            </a:rPr>
            <a:t>)</a:t>
          </a:r>
        </a:p>
        <a:p>
          <a:pPr algn="ctr"/>
          <a:r>
            <a:rPr lang="th-TH" sz="1600">
              <a:latin typeface="TH SarabunPSK" panose="020B0500040200020003" pitchFamily="34" charset="-34"/>
              <a:cs typeface="TH SarabunPSK" panose="020B0500040200020003" pitchFamily="34" charset="-34"/>
            </a:rPr>
            <a:t>หัวหน้างานพัฒนาหลักสูตรการเรียนการสอน</a:t>
          </a:r>
        </a:p>
      </xdr:txBody>
    </xdr:sp>
    <xdr:clientData/>
  </xdr:twoCellAnchor>
  <xdr:twoCellAnchor>
    <xdr:from>
      <xdr:col>1</xdr:col>
      <xdr:colOff>3373791</xdr:colOff>
      <xdr:row>109</xdr:row>
      <xdr:rowOff>0</xdr:rowOff>
    </xdr:from>
    <xdr:to>
      <xdr:col>5</xdr:col>
      <xdr:colOff>11235</xdr:colOff>
      <xdr:row>113</xdr:row>
      <xdr:rowOff>213992</xdr:rowOff>
    </xdr:to>
    <xdr:sp macro="" textlink="">
      <xdr:nvSpPr>
        <xdr:cNvPr id="52" name="กล่องข้อความ 51">
          <a:extLst>
            <a:ext uri="{FF2B5EF4-FFF2-40B4-BE49-F238E27FC236}">
              <a16:creationId xmlns:a16="http://schemas.microsoft.com/office/drawing/2014/main" id="{B250A460-D4A1-493A-890D-CFAA9633F04B}"/>
            </a:ext>
          </a:extLst>
        </xdr:cNvPr>
        <xdr:cNvSpPr txBox="1"/>
      </xdr:nvSpPr>
      <xdr:spPr bwMode="auto">
        <a:xfrm>
          <a:off x="4489577" y="28398107"/>
          <a:ext cx="1726515" cy="12345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th-TH" sz="1600" b="0">
            <a:solidFill>
              <a:schemeClr val="dk1"/>
            </a:solidFill>
            <a:effectLst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  <a:p>
          <a:pPr algn="l"/>
          <a:endParaRPr lang="th-TH" sz="1600" b="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pPr algn="ctr"/>
          <a:r>
            <a:rPr lang="th-TH" sz="1600" b="0">
              <a:latin typeface="TH SarabunPSK" panose="020B0500040200020003" pitchFamily="34" charset="-34"/>
              <a:cs typeface="TH SarabunPSK" panose="020B0500040200020003" pitchFamily="34" charset="-34"/>
            </a:rPr>
            <a:t>(นางสาวอรณี</a:t>
          </a:r>
          <a:r>
            <a:rPr lang="th-TH" sz="16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 จริยา</a:t>
          </a:r>
          <a:r>
            <a:rPr lang="th-TH" sz="1600" b="0">
              <a:latin typeface="TH SarabunPSK" panose="020B0500040200020003" pitchFamily="34" charset="-34"/>
              <a:cs typeface="TH SarabunPSK" panose="020B0500040200020003" pitchFamily="34" charset="-34"/>
            </a:rPr>
            <a:t>)</a:t>
          </a:r>
        </a:p>
        <a:p>
          <a:pPr algn="ctr"/>
          <a:r>
            <a:rPr lang="th-TH" sz="1600" b="0">
              <a:latin typeface="TH SarabunPSK" panose="020B0500040200020003" pitchFamily="34" charset="-34"/>
              <a:cs typeface="TH SarabunPSK" panose="020B0500040200020003" pitchFamily="34" charset="-34"/>
            </a:rPr>
            <a:t>รองผู้อำนวยการฝ่ายวิชาการ</a:t>
          </a:r>
        </a:p>
      </xdr:txBody>
    </xdr:sp>
    <xdr:clientData/>
  </xdr:twoCellAnchor>
  <xdr:twoCellAnchor>
    <xdr:from>
      <xdr:col>0</xdr:col>
      <xdr:colOff>0</xdr:colOff>
      <xdr:row>109</xdr:row>
      <xdr:rowOff>38978</xdr:rowOff>
    </xdr:from>
    <xdr:to>
      <xdr:col>1</xdr:col>
      <xdr:colOff>731081</xdr:colOff>
      <xdr:row>113</xdr:row>
      <xdr:rowOff>231959</xdr:rowOff>
    </xdr:to>
    <xdr:sp macro="" textlink="">
      <xdr:nvSpPr>
        <xdr:cNvPr id="53" name="กล่องข้อความ 52">
          <a:extLst>
            <a:ext uri="{FF2B5EF4-FFF2-40B4-BE49-F238E27FC236}">
              <a16:creationId xmlns:a16="http://schemas.microsoft.com/office/drawing/2014/main" id="{733537FF-F985-4229-84B1-5D4D34C78544}"/>
            </a:ext>
          </a:extLst>
        </xdr:cNvPr>
        <xdr:cNvSpPr txBox="1"/>
      </xdr:nvSpPr>
      <xdr:spPr bwMode="auto">
        <a:xfrm>
          <a:off x="0" y="28437085"/>
          <a:ext cx="1846867" cy="121351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th-TH" sz="1600">
            <a:solidFill>
              <a:schemeClr val="dk1"/>
            </a:solidFill>
            <a:effectLst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  <a:p>
          <a:pPr algn="l"/>
          <a:endParaRPr lang="en-US" sz="1600" baseline="0">
            <a:solidFill>
              <a:schemeClr val="dk1"/>
            </a:solidFill>
            <a:effectLst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  <a:p>
          <a:pPr algn="ctr"/>
          <a:r>
            <a:rPr lang="th-TH" sz="1600">
              <a:latin typeface="TH SarabunPSK" panose="020B0500040200020003" pitchFamily="34" charset="-34"/>
              <a:cs typeface="TH SarabunPSK" panose="020B0500040200020003" pitchFamily="34" charset="-34"/>
            </a:rPr>
            <a:t>(นายทวิช สวนโต</a:t>
          </a:r>
          <a:r>
            <a:rPr lang="th-TH" sz="1600" baseline="0">
              <a:latin typeface="TH SarabunPSK" panose="020B0500040200020003" pitchFamily="34" charset="-34"/>
              <a:cs typeface="TH SarabunPSK" panose="020B0500040200020003" pitchFamily="34" charset="-34"/>
            </a:rPr>
            <a:t>)</a:t>
          </a:r>
        </a:p>
        <a:p>
          <a:pPr algn="ctr"/>
          <a:r>
            <a:rPr lang="th-TH" sz="1600">
              <a:latin typeface="TH SarabunPSK" panose="020B0500040200020003" pitchFamily="34" charset="-34"/>
              <a:cs typeface="TH SarabunPSK" panose="020B0500040200020003" pitchFamily="34" charset="-34"/>
            </a:rPr>
            <a:t>หัวหน้าแผนกวิชาช่างยนต์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ธีมของ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7" tint="0.59999389629810485"/>
  </sheetPr>
  <dimension ref="A1:S35"/>
  <sheetViews>
    <sheetView view="pageBreakPreview" zoomScale="90" zoomScaleNormal="100" zoomScaleSheetLayoutView="90" workbookViewId="0">
      <selection activeCell="J31" sqref="J31"/>
    </sheetView>
  </sheetViews>
  <sheetFormatPr defaultColWidth="8.58203125" defaultRowHeight="17" x14ac:dyDescent="0.6"/>
  <cols>
    <col min="1" max="1" width="6.75" style="37" customWidth="1"/>
    <col min="2" max="9" width="8.58203125" style="37"/>
    <col min="10" max="16384" width="8.58203125" style="26"/>
  </cols>
  <sheetData>
    <row r="1" spans="1:17" ht="18.5" x14ac:dyDescent="0.65">
      <c r="N1" s="45" t="s">
        <v>2</v>
      </c>
    </row>
    <row r="2" spans="1:17" x14ac:dyDescent="0.6">
      <c r="N2" s="44" t="s">
        <v>5</v>
      </c>
      <c r="Q2" s="38" t="s">
        <v>0</v>
      </c>
    </row>
    <row r="3" spans="1:17" x14ac:dyDescent="0.6">
      <c r="N3" s="44" t="s">
        <v>7</v>
      </c>
      <c r="Q3" s="38" t="s">
        <v>1</v>
      </c>
    </row>
    <row r="4" spans="1:17" x14ac:dyDescent="0.6">
      <c r="N4" s="44" t="s">
        <v>8</v>
      </c>
      <c r="Q4" s="38" t="s">
        <v>3</v>
      </c>
    </row>
    <row r="5" spans="1:17" x14ac:dyDescent="0.6">
      <c r="N5" s="44" t="s">
        <v>23</v>
      </c>
      <c r="Q5" s="38"/>
    </row>
    <row r="6" spans="1:17" x14ac:dyDescent="0.6">
      <c r="N6" s="44" t="s">
        <v>24</v>
      </c>
      <c r="Q6" s="38" t="s">
        <v>6</v>
      </c>
    </row>
    <row r="8" spans="1:17" ht="38.5" x14ac:dyDescent="1.25">
      <c r="A8" s="277" t="s">
        <v>297</v>
      </c>
      <c r="B8" s="277"/>
      <c r="C8" s="277"/>
      <c r="D8" s="277"/>
      <c r="E8" s="277"/>
      <c r="F8" s="277"/>
      <c r="G8" s="277"/>
      <c r="H8" s="277"/>
      <c r="I8" s="277"/>
    </row>
    <row r="9" spans="1:17" ht="33" x14ac:dyDescent="1.1000000000000001">
      <c r="A9" s="280" t="s">
        <v>77</v>
      </c>
      <c r="B9" s="280"/>
      <c r="C9" s="280"/>
      <c r="D9" s="280"/>
      <c r="E9" s="280"/>
      <c r="F9" s="280"/>
      <c r="G9" s="280"/>
      <c r="H9" s="280"/>
      <c r="I9" s="280"/>
    </row>
    <row r="10" spans="1:17" ht="24" x14ac:dyDescent="0.8">
      <c r="A10" s="279" t="s">
        <v>296</v>
      </c>
      <c r="B10" s="279"/>
      <c r="C10" s="279"/>
      <c r="D10" s="279"/>
      <c r="E10" s="279"/>
      <c r="F10" s="279"/>
      <c r="G10" s="279"/>
      <c r="H10" s="279"/>
      <c r="I10" s="279"/>
    </row>
    <row r="11" spans="1:17" ht="33" x14ac:dyDescent="0.6">
      <c r="A11" s="278" t="s">
        <v>52</v>
      </c>
      <c r="B11" s="278"/>
      <c r="C11" s="278"/>
      <c r="D11" s="278"/>
      <c r="E11" s="278"/>
      <c r="F11" s="278"/>
      <c r="G11" s="278"/>
      <c r="H11" s="278"/>
      <c r="I11" s="278"/>
    </row>
    <row r="12" spans="1:17" ht="24" x14ac:dyDescent="0.6">
      <c r="A12" s="283" t="s">
        <v>53</v>
      </c>
      <c r="B12" s="283"/>
      <c r="C12" s="283"/>
      <c r="D12" s="283"/>
      <c r="E12" s="283"/>
      <c r="F12" s="283"/>
      <c r="G12" s="283"/>
      <c r="H12" s="283"/>
      <c r="I12" s="283"/>
    </row>
    <row r="13" spans="1:17" ht="62.15" customHeight="1" x14ac:dyDescent="2.2999999999999998">
      <c r="A13" s="282" t="s">
        <v>68</v>
      </c>
      <c r="B13" s="282"/>
      <c r="C13" s="282"/>
      <c r="D13" s="282"/>
      <c r="E13" s="282"/>
      <c r="F13" s="282"/>
      <c r="G13" s="282"/>
      <c r="H13" s="282"/>
      <c r="I13" s="282"/>
    </row>
    <row r="14" spans="1:17" x14ac:dyDescent="0.6">
      <c r="A14" s="164"/>
      <c r="B14" s="164"/>
      <c r="C14" s="164"/>
      <c r="D14" s="164"/>
      <c r="E14" s="164"/>
      <c r="F14" s="164"/>
      <c r="G14" s="164"/>
      <c r="H14" s="164"/>
      <c r="I14" s="164"/>
      <c r="N14" s="39"/>
    </row>
    <row r="15" spans="1:17" ht="43" customHeight="1" x14ac:dyDescent="0.6">
      <c r="A15" s="281" t="s">
        <v>78</v>
      </c>
      <c r="B15" s="281"/>
      <c r="C15" s="281"/>
      <c r="D15" s="281"/>
      <c r="E15" s="281"/>
      <c r="F15" s="281"/>
      <c r="G15" s="281"/>
      <c r="H15" s="281"/>
      <c r="I15" s="281"/>
      <c r="K15" s="7" t="s">
        <v>47</v>
      </c>
      <c r="N15" s="39"/>
    </row>
    <row r="16" spans="1:17" ht="24" x14ac:dyDescent="0.8">
      <c r="A16" s="276" t="s">
        <v>69</v>
      </c>
      <c r="B16" s="276"/>
      <c r="C16" s="276"/>
      <c r="D16" s="276"/>
      <c r="E16" s="276"/>
      <c r="F16" s="276"/>
      <c r="G16" s="276"/>
      <c r="H16" s="276"/>
      <c r="I16" s="276"/>
      <c r="K16" s="7"/>
      <c r="N16" s="39"/>
    </row>
    <row r="17" spans="1:19" ht="13" customHeight="1" x14ac:dyDescent="0.6">
      <c r="A17" s="163"/>
      <c r="B17" s="163"/>
      <c r="C17" s="163"/>
      <c r="D17" s="163"/>
      <c r="E17" s="163"/>
      <c r="F17" s="163"/>
      <c r="G17" s="163"/>
      <c r="H17" s="163"/>
      <c r="I17" s="163"/>
      <c r="K17" s="7" t="s">
        <v>48</v>
      </c>
      <c r="N17" s="39"/>
    </row>
    <row r="18" spans="1:19" ht="33.75" customHeight="1" x14ac:dyDescent="0.6">
      <c r="A18" s="281" t="s">
        <v>79</v>
      </c>
      <c r="B18" s="281"/>
      <c r="C18" s="281"/>
      <c r="D18" s="281"/>
      <c r="E18" s="281"/>
      <c r="F18" s="281"/>
      <c r="G18" s="281"/>
      <c r="H18" s="281"/>
      <c r="I18" s="281"/>
      <c r="N18" s="39"/>
    </row>
    <row r="19" spans="1:19" ht="24" x14ac:dyDescent="0.8">
      <c r="A19" s="276" t="s">
        <v>70</v>
      </c>
      <c r="B19" s="276"/>
      <c r="C19" s="276"/>
      <c r="D19" s="276"/>
      <c r="E19" s="276"/>
      <c r="F19" s="276"/>
      <c r="G19" s="276"/>
      <c r="H19" s="276"/>
      <c r="I19" s="276"/>
      <c r="K19" s="7" t="s">
        <v>46</v>
      </c>
      <c r="N19" s="39"/>
    </row>
    <row r="20" spans="1:19" ht="13.5" customHeight="1" x14ac:dyDescent="1.75">
      <c r="A20" s="165"/>
      <c r="B20" s="166"/>
      <c r="C20" s="166"/>
      <c r="D20" s="167"/>
      <c r="E20" s="167"/>
      <c r="F20" s="166"/>
      <c r="G20" s="166"/>
      <c r="H20" s="166"/>
      <c r="I20" s="166"/>
      <c r="K20" s="40" t="s">
        <v>9</v>
      </c>
      <c r="L20" s="41" t="s">
        <v>10</v>
      </c>
      <c r="M20" s="41" t="s">
        <v>11</v>
      </c>
      <c r="N20" s="40" t="s">
        <v>12</v>
      </c>
      <c r="O20" s="41" t="s">
        <v>13</v>
      </c>
      <c r="P20" s="41" t="s">
        <v>14</v>
      </c>
      <c r="Q20" s="40" t="s">
        <v>15</v>
      </c>
      <c r="R20" s="41" t="s">
        <v>16</v>
      </c>
      <c r="S20" s="41" t="s">
        <v>17</v>
      </c>
    </row>
    <row r="21" spans="1:19" ht="40" customHeight="1" x14ac:dyDescent="1.75">
      <c r="A21" s="165"/>
      <c r="B21" s="166"/>
      <c r="C21" s="167" t="s">
        <v>298</v>
      </c>
      <c r="D21" s="165"/>
      <c r="E21" s="167"/>
      <c r="F21" s="166"/>
      <c r="G21" s="166"/>
      <c r="H21" s="166"/>
      <c r="I21" s="166"/>
      <c r="K21" s="42">
        <v>21</v>
      </c>
      <c r="L21" s="42" t="s">
        <v>18</v>
      </c>
      <c r="M21" s="42" t="s">
        <v>19</v>
      </c>
      <c r="N21" s="42">
        <v>2101</v>
      </c>
      <c r="O21" s="42" t="s">
        <v>20</v>
      </c>
      <c r="P21" s="42" t="s">
        <v>21</v>
      </c>
      <c r="Q21" s="42">
        <v>210101</v>
      </c>
      <c r="R21" s="42" t="s">
        <v>22</v>
      </c>
      <c r="S21" s="42" t="s">
        <v>21</v>
      </c>
    </row>
    <row r="22" spans="1:19" ht="40" customHeight="1" x14ac:dyDescent="1.75">
      <c r="A22" s="165"/>
      <c r="B22" s="166"/>
      <c r="C22" s="167" t="s">
        <v>278</v>
      </c>
      <c r="D22" s="165"/>
      <c r="E22" s="167"/>
      <c r="F22" s="166"/>
      <c r="G22" s="166"/>
      <c r="H22" s="166"/>
      <c r="I22" s="166"/>
      <c r="K22" s="46"/>
      <c r="L22" s="46"/>
      <c r="M22" s="46"/>
      <c r="N22" s="46"/>
      <c r="O22" s="46"/>
      <c r="P22" s="46"/>
      <c r="Q22" s="46"/>
      <c r="R22" s="46"/>
      <c r="S22" s="46"/>
    </row>
    <row r="23" spans="1:19" ht="40" customHeight="1" x14ac:dyDescent="1.75">
      <c r="A23" s="165"/>
      <c r="B23" s="166"/>
      <c r="C23" s="167" t="s">
        <v>277</v>
      </c>
      <c r="D23" s="165"/>
      <c r="E23" s="167"/>
      <c r="F23" s="166"/>
      <c r="G23" s="166"/>
      <c r="H23" s="166"/>
      <c r="I23" s="166"/>
      <c r="K23" s="46"/>
      <c r="L23" s="46"/>
      <c r="M23" s="46"/>
      <c r="N23" s="46"/>
      <c r="O23" s="46"/>
      <c r="P23" s="46"/>
      <c r="Q23" s="46"/>
      <c r="R23" s="46"/>
      <c r="S23" s="46"/>
    </row>
    <row r="24" spans="1:19" ht="40" customHeight="1" x14ac:dyDescent="1.75">
      <c r="A24" s="165"/>
      <c r="B24" s="166"/>
      <c r="C24" s="167" t="s">
        <v>276</v>
      </c>
      <c r="D24" s="165"/>
      <c r="E24" s="167"/>
      <c r="F24" s="166"/>
      <c r="G24" s="166"/>
      <c r="H24" s="166"/>
      <c r="I24" s="166"/>
      <c r="K24" s="46"/>
      <c r="L24" s="46"/>
      <c r="M24" s="46"/>
      <c r="N24" s="46"/>
      <c r="O24" s="46"/>
      <c r="P24" s="46"/>
      <c r="Q24" s="46"/>
      <c r="R24" s="46"/>
      <c r="S24" s="46"/>
    </row>
    <row r="25" spans="1:19" ht="40" customHeight="1" x14ac:dyDescent="1.75">
      <c r="A25" s="165"/>
      <c r="B25" s="166"/>
      <c r="C25" s="167" t="s">
        <v>275</v>
      </c>
      <c r="D25" s="165"/>
      <c r="E25" s="167"/>
      <c r="F25" s="166"/>
      <c r="G25" s="166"/>
      <c r="H25" s="166"/>
      <c r="I25" s="166"/>
      <c r="K25" s="46"/>
      <c r="L25" s="46"/>
      <c r="M25" s="46"/>
      <c r="N25" s="46"/>
      <c r="O25" s="46"/>
      <c r="P25" s="46"/>
      <c r="Q25" s="46"/>
      <c r="R25" s="46"/>
      <c r="S25" s="46"/>
    </row>
    <row r="26" spans="1:19" ht="40" customHeight="1" x14ac:dyDescent="1.75">
      <c r="B26" s="36"/>
      <c r="C26" s="87"/>
      <c r="E26" s="87"/>
      <c r="F26" s="36"/>
      <c r="G26" s="36"/>
      <c r="H26" s="36"/>
      <c r="I26" s="36"/>
      <c r="K26" s="46"/>
      <c r="L26" s="46"/>
      <c r="M26" s="46"/>
      <c r="N26" s="46"/>
      <c r="O26" s="46"/>
      <c r="P26" s="46"/>
      <c r="Q26" s="46"/>
      <c r="R26" s="46"/>
      <c r="S26" s="46"/>
    </row>
    <row r="27" spans="1:19" s="6" customFormat="1" ht="24" x14ac:dyDescent="0.8"/>
    <row r="28" spans="1:19" s="6" customFormat="1" ht="33" x14ac:dyDescent="1.1000000000000001">
      <c r="A28" s="280" t="s">
        <v>49</v>
      </c>
      <c r="B28" s="280"/>
      <c r="C28" s="280"/>
      <c r="D28" s="280"/>
      <c r="E28" s="280"/>
      <c r="F28" s="280"/>
      <c r="G28" s="280"/>
      <c r="H28" s="280"/>
      <c r="I28" s="280"/>
    </row>
    <row r="29" spans="1:19" s="6" customFormat="1" ht="24" x14ac:dyDescent="0.8">
      <c r="A29" s="279" t="s">
        <v>56</v>
      </c>
      <c r="B29" s="279"/>
      <c r="C29" s="279"/>
      <c r="D29" s="279"/>
      <c r="E29" s="279"/>
      <c r="F29" s="279"/>
      <c r="G29" s="279"/>
      <c r="H29" s="279"/>
      <c r="I29" s="279"/>
    </row>
    <row r="30" spans="1:19" s="6" customFormat="1" ht="30" x14ac:dyDescent="1">
      <c r="A30" s="284"/>
      <c r="B30" s="284"/>
      <c r="C30" s="284"/>
      <c r="D30" s="284"/>
      <c r="E30" s="284"/>
      <c r="F30" s="284"/>
      <c r="G30" s="284"/>
      <c r="H30" s="284"/>
      <c r="I30" s="284"/>
    </row>
    <row r="31" spans="1:19" s="6" customFormat="1" ht="24" x14ac:dyDescent="0.8">
      <c r="A31" s="285"/>
      <c r="B31" s="285"/>
      <c r="C31" s="285"/>
      <c r="D31" s="285"/>
      <c r="E31" s="285"/>
      <c r="F31" s="285"/>
      <c r="G31" s="285"/>
      <c r="H31" s="285"/>
      <c r="I31" s="285"/>
    </row>
    <row r="32" spans="1:19" s="6" customFormat="1" ht="24" x14ac:dyDescent="0.8">
      <c r="A32" s="3"/>
      <c r="B32" s="3"/>
      <c r="C32" s="3"/>
      <c r="D32" s="3"/>
      <c r="E32" s="3"/>
      <c r="F32" s="3"/>
      <c r="G32" s="3"/>
      <c r="H32" s="3"/>
      <c r="I32" s="3"/>
    </row>
    <row r="33" spans="2:2" ht="17.25" customHeight="1" x14ac:dyDescent="0.6"/>
    <row r="34" spans="2:2" x14ac:dyDescent="0.6">
      <c r="B34" s="43"/>
    </row>
    <row r="35" spans="2:2" x14ac:dyDescent="0.6">
      <c r="B35" s="43"/>
    </row>
  </sheetData>
  <mergeCells count="14">
    <mergeCell ref="A29:I29"/>
    <mergeCell ref="A28:I28"/>
    <mergeCell ref="A30:I30"/>
    <mergeCell ref="A31:I31"/>
    <mergeCell ref="A18:I18"/>
    <mergeCell ref="A16:I16"/>
    <mergeCell ref="A19:I19"/>
    <mergeCell ref="A8:I8"/>
    <mergeCell ref="A11:I11"/>
    <mergeCell ref="A10:I10"/>
    <mergeCell ref="A9:I9"/>
    <mergeCell ref="A15:I15"/>
    <mergeCell ref="A13:I13"/>
    <mergeCell ref="A12:I12"/>
  </mergeCells>
  <pageMargins left="1.1023622047244099" right="0.70866141732283505" top="0.69488189" bottom="0.10433070899999999" header="0.31496062992126" footer="0.31496062992126"/>
  <pageSetup paperSize="9" scale="92" orientation="portrait" horizontalDpi="4294967293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92D050"/>
  </sheetPr>
  <dimension ref="A1:M223"/>
  <sheetViews>
    <sheetView view="pageBreakPreview" zoomScale="55" zoomScaleNormal="120" zoomScaleSheetLayoutView="55" zoomScalePageLayoutView="112" workbookViewId="0">
      <selection activeCell="I48" sqref="I48"/>
    </sheetView>
  </sheetViews>
  <sheetFormatPr defaultRowHeight="22" customHeight="1" x14ac:dyDescent="0.6"/>
  <cols>
    <col min="1" max="1" width="14.58203125" style="26" customWidth="1"/>
    <col min="2" max="2" width="48.5" style="26" customWidth="1"/>
    <col min="3" max="5" width="6.08203125" style="26" customWidth="1"/>
    <col min="6" max="255" width="8.6640625" style="26"/>
    <col min="256" max="257" width="6.58203125" style="26" customWidth="1"/>
    <col min="258" max="258" width="45.75" style="26" customWidth="1"/>
    <col min="259" max="261" width="7.08203125" style="26" customWidth="1"/>
    <col min="262" max="511" width="8.6640625" style="26"/>
    <col min="512" max="513" width="6.58203125" style="26" customWidth="1"/>
    <col min="514" max="514" width="45.75" style="26" customWidth="1"/>
    <col min="515" max="517" width="7.08203125" style="26" customWidth="1"/>
    <col min="518" max="767" width="8.6640625" style="26"/>
    <col min="768" max="769" width="6.58203125" style="26" customWidth="1"/>
    <col min="770" max="770" width="45.75" style="26" customWidth="1"/>
    <col min="771" max="773" width="7.08203125" style="26" customWidth="1"/>
    <col min="774" max="1023" width="8.6640625" style="26"/>
    <col min="1024" max="1025" width="6.58203125" style="26" customWidth="1"/>
    <col min="1026" max="1026" width="45.75" style="26" customWidth="1"/>
    <col min="1027" max="1029" width="7.08203125" style="26" customWidth="1"/>
    <col min="1030" max="1279" width="8.6640625" style="26"/>
    <col min="1280" max="1281" width="6.58203125" style="26" customWidth="1"/>
    <col min="1282" max="1282" width="45.75" style="26" customWidth="1"/>
    <col min="1283" max="1285" width="7.08203125" style="26" customWidth="1"/>
    <col min="1286" max="1535" width="8.6640625" style="26"/>
    <col min="1536" max="1537" width="6.58203125" style="26" customWidth="1"/>
    <col min="1538" max="1538" width="45.75" style="26" customWidth="1"/>
    <col min="1539" max="1541" width="7.08203125" style="26" customWidth="1"/>
    <col min="1542" max="1791" width="8.6640625" style="26"/>
    <col min="1792" max="1793" width="6.58203125" style="26" customWidth="1"/>
    <col min="1794" max="1794" width="45.75" style="26" customWidth="1"/>
    <col min="1795" max="1797" width="7.08203125" style="26" customWidth="1"/>
    <col min="1798" max="2047" width="8.6640625" style="26"/>
    <col min="2048" max="2049" width="6.58203125" style="26" customWidth="1"/>
    <col min="2050" max="2050" width="45.75" style="26" customWidth="1"/>
    <col min="2051" max="2053" width="7.08203125" style="26" customWidth="1"/>
    <col min="2054" max="2303" width="8.6640625" style="26"/>
    <col min="2304" max="2305" width="6.58203125" style="26" customWidth="1"/>
    <col min="2306" max="2306" width="45.75" style="26" customWidth="1"/>
    <col min="2307" max="2309" width="7.08203125" style="26" customWidth="1"/>
    <col min="2310" max="2559" width="8.6640625" style="26"/>
    <col min="2560" max="2561" width="6.58203125" style="26" customWidth="1"/>
    <col min="2562" max="2562" width="45.75" style="26" customWidth="1"/>
    <col min="2563" max="2565" width="7.08203125" style="26" customWidth="1"/>
    <col min="2566" max="2815" width="8.6640625" style="26"/>
    <col min="2816" max="2817" width="6.58203125" style="26" customWidth="1"/>
    <col min="2818" max="2818" width="45.75" style="26" customWidth="1"/>
    <col min="2819" max="2821" width="7.08203125" style="26" customWidth="1"/>
    <col min="2822" max="3071" width="8.6640625" style="26"/>
    <col min="3072" max="3073" width="6.58203125" style="26" customWidth="1"/>
    <col min="3074" max="3074" width="45.75" style="26" customWidth="1"/>
    <col min="3075" max="3077" width="7.08203125" style="26" customWidth="1"/>
    <col min="3078" max="3327" width="8.6640625" style="26"/>
    <col min="3328" max="3329" width="6.58203125" style="26" customWidth="1"/>
    <col min="3330" max="3330" width="45.75" style="26" customWidth="1"/>
    <col min="3331" max="3333" width="7.08203125" style="26" customWidth="1"/>
    <col min="3334" max="3583" width="8.6640625" style="26"/>
    <col min="3584" max="3585" width="6.58203125" style="26" customWidth="1"/>
    <col min="3586" max="3586" width="45.75" style="26" customWidth="1"/>
    <col min="3587" max="3589" width="7.08203125" style="26" customWidth="1"/>
    <col min="3590" max="3839" width="8.6640625" style="26"/>
    <col min="3840" max="3841" width="6.58203125" style="26" customWidth="1"/>
    <col min="3842" max="3842" width="45.75" style="26" customWidth="1"/>
    <col min="3843" max="3845" width="7.08203125" style="26" customWidth="1"/>
    <col min="3846" max="4095" width="8.6640625" style="26"/>
    <col min="4096" max="4097" width="6.58203125" style="26" customWidth="1"/>
    <col min="4098" max="4098" width="45.75" style="26" customWidth="1"/>
    <col min="4099" max="4101" width="7.08203125" style="26" customWidth="1"/>
    <col min="4102" max="4351" width="8.6640625" style="26"/>
    <col min="4352" max="4353" width="6.58203125" style="26" customWidth="1"/>
    <col min="4354" max="4354" width="45.75" style="26" customWidth="1"/>
    <col min="4355" max="4357" width="7.08203125" style="26" customWidth="1"/>
    <col min="4358" max="4607" width="8.6640625" style="26"/>
    <col min="4608" max="4609" width="6.58203125" style="26" customWidth="1"/>
    <col min="4610" max="4610" width="45.75" style="26" customWidth="1"/>
    <col min="4611" max="4613" width="7.08203125" style="26" customWidth="1"/>
    <col min="4614" max="4863" width="8.6640625" style="26"/>
    <col min="4864" max="4865" width="6.58203125" style="26" customWidth="1"/>
    <col min="4866" max="4866" width="45.75" style="26" customWidth="1"/>
    <col min="4867" max="4869" width="7.08203125" style="26" customWidth="1"/>
    <col min="4870" max="5119" width="8.6640625" style="26"/>
    <col min="5120" max="5121" width="6.58203125" style="26" customWidth="1"/>
    <col min="5122" max="5122" width="45.75" style="26" customWidth="1"/>
    <col min="5123" max="5125" width="7.08203125" style="26" customWidth="1"/>
    <col min="5126" max="5375" width="8.6640625" style="26"/>
    <col min="5376" max="5377" width="6.58203125" style="26" customWidth="1"/>
    <col min="5378" max="5378" width="45.75" style="26" customWidth="1"/>
    <col min="5379" max="5381" width="7.08203125" style="26" customWidth="1"/>
    <col min="5382" max="5631" width="8.6640625" style="26"/>
    <col min="5632" max="5633" width="6.58203125" style="26" customWidth="1"/>
    <col min="5634" max="5634" width="45.75" style="26" customWidth="1"/>
    <col min="5635" max="5637" width="7.08203125" style="26" customWidth="1"/>
    <col min="5638" max="5887" width="8.6640625" style="26"/>
    <col min="5888" max="5889" width="6.58203125" style="26" customWidth="1"/>
    <col min="5890" max="5890" width="45.75" style="26" customWidth="1"/>
    <col min="5891" max="5893" width="7.08203125" style="26" customWidth="1"/>
    <col min="5894" max="6143" width="8.6640625" style="26"/>
    <col min="6144" max="6145" width="6.58203125" style="26" customWidth="1"/>
    <col min="6146" max="6146" width="45.75" style="26" customWidth="1"/>
    <col min="6147" max="6149" width="7.08203125" style="26" customWidth="1"/>
    <col min="6150" max="6399" width="8.6640625" style="26"/>
    <col min="6400" max="6401" width="6.58203125" style="26" customWidth="1"/>
    <col min="6402" max="6402" width="45.75" style="26" customWidth="1"/>
    <col min="6403" max="6405" width="7.08203125" style="26" customWidth="1"/>
    <col min="6406" max="6655" width="8.6640625" style="26"/>
    <col min="6656" max="6657" width="6.58203125" style="26" customWidth="1"/>
    <col min="6658" max="6658" width="45.75" style="26" customWidth="1"/>
    <col min="6659" max="6661" width="7.08203125" style="26" customWidth="1"/>
    <col min="6662" max="6911" width="8.6640625" style="26"/>
    <col min="6912" max="6913" width="6.58203125" style="26" customWidth="1"/>
    <col min="6914" max="6914" width="45.75" style="26" customWidth="1"/>
    <col min="6915" max="6917" width="7.08203125" style="26" customWidth="1"/>
    <col min="6918" max="7167" width="8.6640625" style="26"/>
    <col min="7168" max="7169" width="6.58203125" style="26" customWidth="1"/>
    <col min="7170" max="7170" width="45.75" style="26" customWidth="1"/>
    <col min="7171" max="7173" width="7.08203125" style="26" customWidth="1"/>
    <col min="7174" max="7423" width="8.6640625" style="26"/>
    <col min="7424" max="7425" width="6.58203125" style="26" customWidth="1"/>
    <col min="7426" max="7426" width="45.75" style="26" customWidth="1"/>
    <col min="7427" max="7429" width="7.08203125" style="26" customWidth="1"/>
    <col min="7430" max="7679" width="8.6640625" style="26"/>
    <col min="7680" max="7681" width="6.58203125" style="26" customWidth="1"/>
    <col min="7682" max="7682" width="45.75" style="26" customWidth="1"/>
    <col min="7683" max="7685" width="7.08203125" style="26" customWidth="1"/>
    <col min="7686" max="7935" width="8.6640625" style="26"/>
    <col min="7936" max="7937" width="6.58203125" style="26" customWidth="1"/>
    <col min="7938" max="7938" width="45.75" style="26" customWidth="1"/>
    <col min="7939" max="7941" width="7.08203125" style="26" customWidth="1"/>
    <col min="7942" max="8191" width="8.6640625" style="26"/>
    <col min="8192" max="8193" width="6.58203125" style="26" customWidth="1"/>
    <col min="8194" max="8194" width="45.75" style="26" customWidth="1"/>
    <col min="8195" max="8197" width="7.08203125" style="26" customWidth="1"/>
    <col min="8198" max="8447" width="8.6640625" style="26"/>
    <col min="8448" max="8449" width="6.58203125" style="26" customWidth="1"/>
    <col min="8450" max="8450" width="45.75" style="26" customWidth="1"/>
    <col min="8451" max="8453" width="7.08203125" style="26" customWidth="1"/>
    <col min="8454" max="8703" width="8.6640625" style="26"/>
    <col min="8704" max="8705" width="6.58203125" style="26" customWidth="1"/>
    <col min="8706" max="8706" width="45.75" style="26" customWidth="1"/>
    <col min="8707" max="8709" width="7.08203125" style="26" customWidth="1"/>
    <col min="8710" max="8959" width="8.6640625" style="26"/>
    <col min="8960" max="8961" width="6.58203125" style="26" customWidth="1"/>
    <col min="8962" max="8962" width="45.75" style="26" customWidth="1"/>
    <col min="8963" max="8965" width="7.08203125" style="26" customWidth="1"/>
    <col min="8966" max="9215" width="8.6640625" style="26"/>
    <col min="9216" max="9217" width="6.58203125" style="26" customWidth="1"/>
    <col min="9218" max="9218" width="45.75" style="26" customWidth="1"/>
    <col min="9219" max="9221" width="7.08203125" style="26" customWidth="1"/>
    <col min="9222" max="9471" width="8.6640625" style="26"/>
    <col min="9472" max="9473" width="6.58203125" style="26" customWidth="1"/>
    <col min="9474" max="9474" width="45.75" style="26" customWidth="1"/>
    <col min="9475" max="9477" width="7.08203125" style="26" customWidth="1"/>
    <col min="9478" max="9727" width="8.6640625" style="26"/>
    <col min="9728" max="9729" width="6.58203125" style="26" customWidth="1"/>
    <col min="9730" max="9730" width="45.75" style="26" customWidth="1"/>
    <col min="9731" max="9733" width="7.08203125" style="26" customWidth="1"/>
    <col min="9734" max="9983" width="8.6640625" style="26"/>
    <col min="9984" max="9985" width="6.58203125" style="26" customWidth="1"/>
    <col min="9986" max="9986" width="45.75" style="26" customWidth="1"/>
    <col min="9987" max="9989" width="7.08203125" style="26" customWidth="1"/>
    <col min="9990" max="10239" width="8.6640625" style="26"/>
    <col min="10240" max="10241" width="6.58203125" style="26" customWidth="1"/>
    <col min="10242" max="10242" width="45.75" style="26" customWidth="1"/>
    <col min="10243" max="10245" width="7.08203125" style="26" customWidth="1"/>
    <col min="10246" max="10495" width="8.6640625" style="26"/>
    <col min="10496" max="10497" width="6.58203125" style="26" customWidth="1"/>
    <col min="10498" max="10498" width="45.75" style="26" customWidth="1"/>
    <col min="10499" max="10501" width="7.08203125" style="26" customWidth="1"/>
    <col min="10502" max="10751" width="8.6640625" style="26"/>
    <col min="10752" max="10753" width="6.58203125" style="26" customWidth="1"/>
    <col min="10754" max="10754" width="45.75" style="26" customWidth="1"/>
    <col min="10755" max="10757" width="7.08203125" style="26" customWidth="1"/>
    <col min="10758" max="11007" width="8.6640625" style="26"/>
    <col min="11008" max="11009" width="6.58203125" style="26" customWidth="1"/>
    <col min="11010" max="11010" width="45.75" style="26" customWidth="1"/>
    <col min="11011" max="11013" width="7.08203125" style="26" customWidth="1"/>
    <col min="11014" max="11263" width="8.6640625" style="26"/>
    <col min="11264" max="11265" width="6.58203125" style="26" customWidth="1"/>
    <col min="11266" max="11266" width="45.75" style="26" customWidth="1"/>
    <col min="11267" max="11269" width="7.08203125" style="26" customWidth="1"/>
    <col min="11270" max="11519" width="8.6640625" style="26"/>
    <col min="11520" max="11521" width="6.58203125" style="26" customWidth="1"/>
    <col min="11522" max="11522" width="45.75" style="26" customWidth="1"/>
    <col min="11523" max="11525" width="7.08203125" style="26" customWidth="1"/>
    <col min="11526" max="11775" width="8.6640625" style="26"/>
    <col min="11776" max="11777" width="6.58203125" style="26" customWidth="1"/>
    <col min="11778" max="11778" width="45.75" style="26" customWidth="1"/>
    <col min="11779" max="11781" width="7.08203125" style="26" customWidth="1"/>
    <col min="11782" max="12031" width="8.6640625" style="26"/>
    <col min="12032" max="12033" width="6.58203125" style="26" customWidth="1"/>
    <col min="12034" max="12034" width="45.75" style="26" customWidth="1"/>
    <col min="12035" max="12037" width="7.08203125" style="26" customWidth="1"/>
    <col min="12038" max="12287" width="8.6640625" style="26"/>
    <col min="12288" max="12289" width="6.58203125" style="26" customWidth="1"/>
    <col min="12290" max="12290" width="45.75" style="26" customWidth="1"/>
    <col min="12291" max="12293" width="7.08203125" style="26" customWidth="1"/>
    <col min="12294" max="12543" width="8.6640625" style="26"/>
    <col min="12544" max="12545" width="6.58203125" style="26" customWidth="1"/>
    <col min="12546" max="12546" width="45.75" style="26" customWidth="1"/>
    <col min="12547" max="12549" width="7.08203125" style="26" customWidth="1"/>
    <col min="12550" max="12799" width="8.6640625" style="26"/>
    <col min="12800" max="12801" width="6.58203125" style="26" customWidth="1"/>
    <col min="12802" max="12802" width="45.75" style="26" customWidth="1"/>
    <col min="12803" max="12805" width="7.08203125" style="26" customWidth="1"/>
    <col min="12806" max="13055" width="8.6640625" style="26"/>
    <col min="13056" max="13057" width="6.58203125" style="26" customWidth="1"/>
    <col min="13058" max="13058" width="45.75" style="26" customWidth="1"/>
    <col min="13059" max="13061" width="7.08203125" style="26" customWidth="1"/>
    <col min="13062" max="13311" width="8.6640625" style="26"/>
    <col min="13312" max="13313" width="6.58203125" style="26" customWidth="1"/>
    <col min="13314" max="13314" width="45.75" style="26" customWidth="1"/>
    <col min="13315" max="13317" width="7.08203125" style="26" customWidth="1"/>
    <col min="13318" max="13567" width="8.6640625" style="26"/>
    <col min="13568" max="13569" width="6.58203125" style="26" customWidth="1"/>
    <col min="13570" max="13570" width="45.75" style="26" customWidth="1"/>
    <col min="13571" max="13573" width="7.08203125" style="26" customWidth="1"/>
    <col min="13574" max="13823" width="8.6640625" style="26"/>
    <col min="13824" max="13825" width="6.58203125" style="26" customWidth="1"/>
    <col min="13826" max="13826" width="45.75" style="26" customWidth="1"/>
    <col min="13827" max="13829" width="7.08203125" style="26" customWidth="1"/>
    <col min="13830" max="14079" width="8.6640625" style="26"/>
    <col min="14080" max="14081" width="6.58203125" style="26" customWidth="1"/>
    <col min="14082" max="14082" width="45.75" style="26" customWidth="1"/>
    <col min="14083" max="14085" width="7.08203125" style="26" customWidth="1"/>
    <col min="14086" max="14335" width="8.6640625" style="26"/>
    <col min="14336" max="14337" width="6.58203125" style="26" customWidth="1"/>
    <col min="14338" max="14338" width="45.75" style="26" customWidth="1"/>
    <col min="14339" max="14341" width="7.08203125" style="26" customWidth="1"/>
    <col min="14342" max="14591" width="8.6640625" style="26"/>
    <col min="14592" max="14593" width="6.58203125" style="26" customWidth="1"/>
    <col min="14594" max="14594" width="45.75" style="26" customWidth="1"/>
    <col min="14595" max="14597" width="7.08203125" style="26" customWidth="1"/>
    <col min="14598" max="14847" width="8.6640625" style="26"/>
    <col min="14848" max="14849" width="6.58203125" style="26" customWidth="1"/>
    <col min="14850" max="14850" width="45.75" style="26" customWidth="1"/>
    <col min="14851" max="14853" width="7.08203125" style="26" customWidth="1"/>
    <col min="14854" max="15103" width="8.6640625" style="26"/>
    <col min="15104" max="15105" width="6.58203125" style="26" customWidth="1"/>
    <col min="15106" max="15106" width="45.75" style="26" customWidth="1"/>
    <col min="15107" max="15109" width="7.08203125" style="26" customWidth="1"/>
    <col min="15110" max="15359" width="8.6640625" style="26"/>
    <col min="15360" max="15361" width="6.58203125" style="26" customWidth="1"/>
    <col min="15362" max="15362" width="45.75" style="26" customWidth="1"/>
    <col min="15363" max="15365" width="7.08203125" style="26" customWidth="1"/>
    <col min="15366" max="15615" width="8.6640625" style="26"/>
    <col min="15616" max="15617" width="6.58203125" style="26" customWidth="1"/>
    <col min="15618" max="15618" width="45.75" style="26" customWidth="1"/>
    <col min="15619" max="15621" width="7.08203125" style="26" customWidth="1"/>
    <col min="15622" max="15871" width="8.6640625" style="26"/>
    <col min="15872" max="15873" width="6.58203125" style="26" customWidth="1"/>
    <col min="15874" max="15874" width="45.75" style="26" customWidth="1"/>
    <col min="15875" max="15877" width="7.08203125" style="26" customWidth="1"/>
    <col min="15878" max="16127" width="8.6640625" style="26"/>
    <col min="16128" max="16129" width="6.58203125" style="26" customWidth="1"/>
    <col min="16130" max="16130" width="45.75" style="26" customWidth="1"/>
    <col min="16131" max="16133" width="7.08203125" style="26" customWidth="1"/>
    <col min="16134" max="16384" width="8.6640625" style="26"/>
  </cols>
  <sheetData>
    <row r="1" spans="1:13" s="24" customFormat="1" ht="22" customHeight="1" x14ac:dyDescent="0.3">
      <c r="A1" s="283" t="s">
        <v>308</v>
      </c>
      <c r="B1" s="283"/>
      <c r="C1" s="283"/>
      <c r="D1" s="283"/>
      <c r="E1" s="283"/>
      <c r="F1" s="7"/>
    </row>
    <row r="2" spans="1:13" s="25" customFormat="1" ht="22" customHeight="1" x14ac:dyDescent="0.3">
      <c r="A2" s="311" t="s">
        <v>77</v>
      </c>
      <c r="B2" s="311"/>
      <c r="C2" s="311"/>
      <c r="D2" s="311"/>
      <c r="E2" s="311"/>
    </row>
    <row r="3" spans="1:13" s="25" customFormat="1" ht="22" customHeight="1" x14ac:dyDescent="0.3">
      <c r="A3" s="283" t="s">
        <v>92</v>
      </c>
      <c r="B3" s="283"/>
      <c r="C3" s="283"/>
      <c r="D3" s="283"/>
      <c r="E3" s="283"/>
      <c r="H3" s="283"/>
      <c r="I3" s="283"/>
      <c r="J3" s="283"/>
      <c r="K3" s="283"/>
      <c r="L3" s="283"/>
      <c r="M3" s="283"/>
    </row>
    <row r="4" spans="1:13" s="25" customFormat="1" ht="22" customHeight="1" x14ac:dyDescent="0.3">
      <c r="A4" s="313" t="s">
        <v>336</v>
      </c>
      <c r="B4" s="283"/>
      <c r="C4" s="283"/>
      <c r="D4" s="283"/>
      <c r="E4" s="283"/>
    </row>
    <row r="5" spans="1:13" s="9" customFormat="1" ht="20" customHeight="1" x14ac:dyDescent="0.3">
      <c r="A5" s="135" t="s">
        <v>37</v>
      </c>
      <c r="B5" s="135" t="s">
        <v>30</v>
      </c>
      <c r="C5" s="135" t="s">
        <v>38</v>
      </c>
      <c r="D5" s="212" t="s">
        <v>39</v>
      </c>
      <c r="E5" s="135" t="s">
        <v>40</v>
      </c>
    </row>
    <row r="6" spans="1:13" ht="20" customHeight="1" x14ac:dyDescent="0.6">
      <c r="A6" s="27"/>
      <c r="B6" s="252" t="s">
        <v>93</v>
      </c>
      <c r="C6" s="28"/>
      <c r="D6" s="206"/>
      <c r="E6" s="28"/>
    </row>
    <row r="7" spans="1:13" ht="20" customHeight="1" x14ac:dyDescent="0.6">
      <c r="A7" s="29" t="s">
        <v>100</v>
      </c>
      <c r="B7" s="250" t="s">
        <v>94</v>
      </c>
      <c r="C7" s="29">
        <v>2</v>
      </c>
      <c r="D7" s="184">
        <v>0</v>
      </c>
      <c r="E7" s="29">
        <v>2</v>
      </c>
    </row>
    <row r="8" spans="1:13" ht="20" customHeight="1" x14ac:dyDescent="0.6">
      <c r="A8" s="29" t="s">
        <v>101</v>
      </c>
      <c r="B8" s="250" t="s">
        <v>95</v>
      </c>
      <c r="C8" s="29">
        <v>1</v>
      </c>
      <c r="D8" s="184">
        <v>2</v>
      </c>
      <c r="E8" s="29">
        <v>2</v>
      </c>
    </row>
    <row r="9" spans="1:13" ht="20" customHeight="1" x14ac:dyDescent="0.6">
      <c r="A9" s="29" t="s">
        <v>102</v>
      </c>
      <c r="B9" s="250" t="s">
        <v>96</v>
      </c>
      <c r="C9" s="29">
        <v>0</v>
      </c>
      <c r="D9" s="184">
        <v>2</v>
      </c>
      <c r="E9" s="29">
        <v>1</v>
      </c>
    </row>
    <row r="10" spans="1:13" ht="20" customHeight="1" x14ac:dyDescent="0.6">
      <c r="A10" s="29" t="s">
        <v>103</v>
      </c>
      <c r="B10" s="250" t="s">
        <v>97</v>
      </c>
      <c r="C10" s="29">
        <v>2</v>
      </c>
      <c r="D10" s="184">
        <v>0</v>
      </c>
      <c r="E10" s="29">
        <v>2</v>
      </c>
    </row>
    <row r="11" spans="1:13" ht="20" customHeight="1" x14ac:dyDescent="0.6">
      <c r="A11" s="29" t="s">
        <v>104</v>
      </c>
      <c r="B11" s="250" t="s">
        <v>98</v>
      </c>
      <c r="C11" s="29">
        <v>1</v>
      </c>
      <c r="D11" s="184">
        <v>0</v>
      </c>
      <c r="E11" s="29">
        <v>1</v>
      </c>
    </row>
    <row r="12" spans="1:13" ht="20" customHeight="1" x14ac:dyDescent="0.6">
      <c r="A12" s="29" t="s">
        <v>105</v>
      </c>
      <c r="B12" s="251" t="s">
        <v>273</v>
      </c>
      <c r="C12" s="29">
        <v>0</v>
      </c>
      <c r="D12" s="184">
        <v>2</v>
      </c>
      <c r="E12" s="29">
        <v>1</v>
      </c>
    </row>
    <row r="13" spans="1:13" ht="20" customHeight="1" x14ac:dyDescent="0.6">
      <c r="A13" s="29"/>
      <c r="B13" s="251"/>
      <c r="C13" s="29"/>
      <c r="D13" s="184"/>
      <c r="E13" s="29"/>
    </row>
    <row r="14" spans="1:13" ht="20" customHeight="1" x14ac:dyDescent="0.6">
      <c r="A14" s="27"/>
      <c r="B14" s="252" t="s">
        <v>61</v>
      </c>
      <c r="C14" s="28"/>
      <c r="D14" s="206"/>
      <c r="E14" s="28"/>
    </row>
    <row r="15" spans="1:13" ht="20" customHeight="1" x14ac:dyDescent="0.6">
      <c r="A15" s="27"/>
      <c r="B15" s="252" t="s">
        <v>227</v>
      </c>
      <c r="C15" s="28"/>
      <c r="D15" s="206"/>
      <c r="E15" s="28"/>
    </row>
    <row r="16" spans="1:13" ht="20" customHeight="1" x14ac:dyDescent="0.6">
      <c r="A16" s="29" t="s">
        <v>109</v>
      </c>
      <c r="B16" s="253" t="s">
        <v>106</v>
      </c>
      <c r="C16" s="28">
        <v>1</v>
      </c>
      <c r="D16" s="206">
        <v>3</v>
      </c>
      <c r="E16" s="28">
        <v>2</v>
      </c>
    </row>
    <row r="17" spans="1:5" ht="20" customHeight="1" x14ac:dyDescent="0.6">
      <c r="A17" s="29" t="s">
        <v>110</v>
      </c>
      <c r="B17" s="253" t="s">
        <v>76</v>
      </c>
      <c r="C17" s="28">
        <v>1</v>
      </c>
      <c r="D17" s="206">
        <v>3</v>
      </c>
      <c r="E17" s="28">
        <v>2</v>
      </c>
    </row>
    <row r="18" spans="1:5" ht="20" customHeight="1" x14ac:dyDescent="0.6">
      <c r="A18" s="29"/>
      <c r="B18" s="253"/>
      <c r="C18" s="28"/>
      <c r="D18" s="206"/>
      <c r="E18" s="28"/>
    </row>
    <row r="19" spans="1:5" ht="20" customHeight="1" x14ac:dyDescent="0.6">
      <c r="A19" s="169"/>
      <c r="B19" s="254" t="s">
        <v>205</v>
      </c>
      <c r="C19" s="28"/>
      <c r="D19" s="206"/>
      <c r="E19" s="28"/>
    </row>
    <row r="20" spans="1:5" ht="20" customHeight="1" x14ac:dyDescent="0.6">
      <c r="A20" s="29" t="s">
        <v>135</v>
      </c>
      <c r="B20" s="253" t="s">
        <v>128</v>
      </c>
      <c r="C20" s="28">
        <v>2</v>
      </c>
      <c r="D20" s="206">
        <v>0</v>
      </c>
      <c r="E20" s="28">
        <v>2</v>
      </c>
    </row>
    <row r="21" spans="1:5" ht="20" customHeight="1" x14ac:dyDescent="0.6">
      <c r="A21" s="29" t="s">
        <v>134</v>
      </c>
      <c r="B21" s="255" t="s">
        <v>129</v>
      </c>
      <c r="C21" s="28">
        <v>1</v>
      </c>
      <c r="D21" s="206">
        <v>3</v>
      </c>
      <c r="E21" s="28">
        <v>2</v>
      </c>
    </row>
    <row r="22" spans="1:5" ht="20" customHeight="1" x14ac:dyDescent="0.6">
      <c r="A22" s="29"/>
      <c r="B22" s="255"/>
      <c r="C22" s="28"/>
      <c r="D22" s="206"/>
      <c r="E22" s="28"/>
    </row>
    <row r="23" spans="1:5" ht="20" customHeight="1" x14ac:dyDescent="0.6">
      <c r="A23" s="116"/>
      <c r="B23" s="252" t="s">
        <v>226</v>
      </c>
      <c r="C23" s="116"/>
      <c r="D23" s="208"/>
      <c r="E23" s="116"/>
    </row>
    <row r="24" spans="1:5" ht="20" customHeight="1" x14ac:dyDescent="0.6">
      <c r="A24" s="29" t="s">
        <v>133</v>
      </c>
      <c r="B24" s="253" t="s">
        <v>127</v>
      </c>
      <c r="C24" s="28">
        <v>1</v>
      </c>
      <c r="D24" s="206">
        <v>3</v>
      </c>
      <c r="E24" s="28">
        <v>2</v>
      </c>
    </row>
    <row r="25" spans="1:5" ht="20" customHeight="1" x14ac:dyDescent="0.6">
      <c r="A25" s="27"/>
      <c r="B25" s="252" t="s">
        <v>64</v>
      </c>
      <c r="C25" s="27"/>
      <c r="D25" s="214"/>
      <c r="E25" s="27"/>
    </row>
    <row r="26" spans="1:5" ht="20" customHeight="1" x14ac:dyDescent="0.6">
      <c r="A26" s="27"/>
      <c r="B26" s="252"/>
      <c r="C26" s="27"/>
      <c r="D26" s="214"/>
      <c r="E26" s="27"/>
    </row>
    <row r="27" spans="1:5" ht="20" customHeight="1" x14ac:dyDescent="0.6">
      <c r="A27" s="27"/>
      <c r="B27" s="252" t="s">
        <v>65</v>
      </c>
      <c r="C27" s="27"/>
      <c r="D27" s="214"/>
      <c r="E27" s="27"/>
    </row>
    <row r="28" spans="1:5" ht="20" customHeight="1" x14ac:dyDescent="0.6">
      <c r="A28" s="27"/>
      <c r="B28" s="252"/>
      <c r="C28" s="27"/>
      <c r="D28" s="214"/>
      <c r="E28" s="27"/>
    </row>
    <row r="29" spans="1:5" ht="20" customHeight="1" x14ac:dyDescent="0.6">
      <c r="A29" s="27"/>
      <c r="B29" s="252" t="s">
        <v>66</v>
      </c>
      <c r="C29" s="27"/>
      <c r="D29" s="214"/>
      <c r="E29" s="27"/>
    </row>
    <row r="30" spans="1:5" ht="20" customHeight="1" x14ac:dyDescent="0.6">
      <c r="A30" s="28"/>
      <c r="B30" s="252"/>
      <c r="C30" s="28"/>
      <c r="D30" s="206"/>
      <c r="E30" s="28"/>
    </row>
    <row r="31" spans="1:5" ht="20" customHeight="1" x14ac:dyDescent="0.6">
      <c r="A31" s="27"/>
      <c r="B31" s="252" t="s">
        <v>115</v>
      </c>
      <c r="C31" s="28"/>
      <c r="D31" s="206"/>
      <c r="E31" s="28"/>
    </row>
    <row r="32" spans="1:5" ht="20" customHeight="1" x14ac:dyDescent="0.8">
      <c r="A32" s="257" t="s">
        <v>113</v>
      </c>
      <c r="B32" s="260" t="s">
        <v>114</v>
      </c>
      <c r="C32" s="258">
        <v>0</v>
      </c>
      <c r="D32" s="259">
        <v>2</v>
      </c>
      <c r="E32" s="258">
        <v>0</v>
      </c>
    </row>
    <row r="33" spans="1:13" ht="20" customHeight="1" x14ac:dyDescent="0.6">
      <c r="A33" s="314" t="s">
        <v>29</v>
      </c>
      <c r="B33" s="322"/>
      <c r="C33" s="31">
        <f>SUM(C7:C32)</f>
        <v>12</v>
      </c>
      <c r="D33" s="216">
        <f>SUM(D7:D32)</f>
        <v>20</v>
      </c>
      <c r="E33" s="31">
        <f>SUM(E7:E32)</f>
        <v>19</v>
      </c>
    </row>
    <row r="34" spans="1:13" ht="20" customHeight="1" x14ac:dyDescent="0.6">
      <c r="A34" s="316" t="s">
        <v>41</v>
      </c>
      <c r="B34" s="317"/>
      <c r="C34" s="323">
        <f>C33+D33</f>
        <v>32</v>
      </c>
      <c r="D34" s="323"/>
      <c r="E34" s="256"/>
    </row>
    <row r="35" spans="1:13" s="6" customFormat="1" ht="22" customHeight="1" x14ac:dyDescent="0.8">
      <c r="A35" s="49"/>
      <c r="B35" s="49"/>
      <c r="C35" s="49"/>
      <c r="D35" s="49"/>
      <c r="E35" s="48"/>
    </row>
    <row r="36" spans="1:13" s="6" customFormat="1" ht="22" customHeight="1" x14ac:dyDescent="0.8">
      <c r="A36" s="34"/>
      <c r="B36" s="34"/>
      <c r="C36" s="34"/>
      <c r="D36" s="34"/>
      <c r="E36" s="35"/>
    </row>
    <row r="37" spans="1:13" s="6" customFormat="1" ht="22" customHeight="1" x14ac:dyDescent="0.8">
      <c r="A37" s="312" t="s">
        <v>4</v>
      </c>
      <c r="B37" s="312"/>
      <c r="C37" s="312"/>
      <c r="D37" s="34"/>
      <c r="E37" s="35"/>
    </row>
    <row r="38" spans="1:13" s="6" customFormat="1" ht="22" customHeight="1" x14ac:dyDescent="0.8">
      <c r="A38" s="34"/>
      <c r="B38" s="34"/>
      <c r="C38" s="34"/>
      <c r="D38" s="34"/>
      <c r="E38" s="35"/>
    </row>
    <row r="39" spans="1:13" s="24" customFormat="1" ht="22" customHeight="1" x14ac:dyDescent="0.3">
      <c r="A39" s="283" t="s">
        <v>308</v>
      </c>
      <c r="B39" s="283"/>
      <c r="C39" s="283"/>
      <c r="D39" s="283"/>
      <c r="E39" s="283"/>
      <c r="F39" s="7"/>
    </row>
    <row r="40" spans="1:13" s="25" customFormat="1" ht="22" customHeight="1" x14ac:dyDescent="0.3">
      <c r="A40" s="311" t="s">
        <v>77</v>
      </c>
      <c r="B40" s="311"/>
      <c r="C40" s="311"/>
      <c r="D40" s="311"/>
      <c r="E40" s="311"/>
    </row>
    <row r="41" spans="1:13" s="25" customFormat="1" ht="22" customHeight="1" x14ac:dyDescent="0.3">
      <c r="A41" s="283" t="s">
        <v>92</v>
      </c>
      <c r="B41" s="283"/>
      <c r="C41" s="283"/>
      <c r="D41" s="283"/>
      <c r="E41" s="283"/>
      <c r="H41" s="283"/>
      <c r="I41" s="283"/>
      <c r="J41" s="283"/>
      <c r="K41" s="283"/>
      <c r="L41" s="283"/>
      <c r="M41" s="283"/>
    </row>
    <row r="42" spans="1:13" s="25" customFormat="1" ht="22" customHeight="1" x14ac:dyDescent="0.3">
      <c r="A42" s="313" t="s">
        <v>337</v>
      </c>
      <c r="B42" s="283"/>
      <c r="C42" s="283"/>
      <c r="D42" s="283"/>
      <c r="E42" s="283"/>
    </row>
    <row r="43" spans="1:13" s="9" customFormat="1" ht="20" customHeight="1" x14ac:dyDescent="0.3">
      <c r="A43" s="135" t="s">
        <v>37</v>
      </c>
      <c r="B43" s="193" t="s">
        <v>30</v>
      </c>
      <c r="C43" s="135" t="s">
        <v>38</v>
      </c>
      <c r="D43" s="212" t="s">
        <v>39</v>
      </c>
      <c r="E43" s="135" t="s">
        <v>40</v>
      </c>
    </row>
    <row r="44" spans="1:13" ht="20" customHeight="1" x14ac:dyDescent="0.6">
      <c r="A44" s="50"/>
      <c r="B44" s="231" t="s">
        <v>203</v>
      </c>
      <c r="C44" s="51"/>
      <c r="D44" s="213"/>
      <c r="E44" s="51"/>
    </row>
    <row r="45" spans="1:13" ht="20" customHeight="1" x14ac:dyDescent="0.6">
      <c r="A45" s="29" t="s">
        <v>121</v>
      </c>
      <c r="B45" s="198" t="s">
        <v>116</v>
      </c>
      <c r="C45" s="29">
        <v>2</v>
      </c>
      <c r="D45" s="184">
        <v>0</v>
      </c>
      <c r="E45" s="29">
        <v>2</v>
      </c>
    </row>
    <row r="46" spans="1:13" ht="20" customHeight="1" x14ac:dyDescent="0.6">
      <c r="A46" s="29" t="s">
        <v>122</v>
      </c>
      <c r="B46" s="198" t="s">
        <v>117</v>
      </c>
      <c r="C46" s="29">
        <v>1</v>
      </c>
      <c r="D46" s="184">
        <v>2</v>
      </c>
      <c r="E46" s="29">
        <v>2</v>
      </c>
    </row>
    <row r="47" spans="1:13" s="25" customFormat="1" ht="20" customHeight="1" x14ac:dyDescent="0.3">
      <c r="A47" s="29" t="s">
        <v>123</v>
      </c>
      <c r="B47" s="198" t="s">
        <v>291</v>
      </c>
      <c r="C47" s="29">
        <v>0</v>
      </c>
      <c r="D47" s="184">
        <v>2</v>
      </c>
      <c r="E47" s="29">
        <v>1</v>
      </c>
    </row>
    <row r="48" spans="1:13" s="25" customFormat="1" ht="20" customHeight="1" x14ac:dyDescent="0.3">
      <c r="A48" s="29" t="s">
        <v>124</v>
      </c>
      <c r="B48" s="198" t="s">
        <v>118</v>
      </c>
      <c r="C48" s="29">
        <v>0</v>
      </c>
      <c r="D48" s="184">
        <v>2</v>
      </c>
      <c r="E48" s="29">
        <v>1</v>
      </c>
    </row>
    <row r="49" spans="1:5" s="25" customFormat="1" ht="20" customHeight="1" x14ac:dyDescent="0.3">
      <c r="A49" s="29" t="s">
        <v>125</v>
      </c>
      <c r="B49" s="198" t="s">
        <v>119</v>
      </c>
      <c r="C49" s="29">
        <v>2</v>
      </c>
      <c r="D49" s="184">
        <v>0</v>
      </c>
      <c r="E49" s="29">
        <v>2</v>
      </c>
    </row>
    <row r="50" spans="1:5" s="25" customFormat="1" ht="20" customHeight="1" x14ac:dyDescent="0.3">
      <c r="A50" s="29" t="s">
        <v>126</v>
      </c>
      <c r="B50" s="198" t="s">
        <v>120</v>
      </c>
      <c r="C50" s="29">
        <v>1</v>
      </c>
      <c r="D50" s="184">
        <v>0</v>
      </c>
      <c r="E50" s="29">
        <v>1</v>
      </c>
    </row>
    <row r="51" spans="1:5" s="25" customFormat="1" ht="20" customHeight="1" x14ac:dyDescent="0.3">
      <c r="A51" s="29"/>
      <c r="B51" s="198"/>
      <c r="C51" s="29"/>
      <c r="D51" s="184"/>
      <c r="E51" s="29"/>
    </row>
    <row r="52" spans="1:5" ht="20" customHeight="1" x14ac:dyDescent="0.6">
      <c r="A52" s="27"/>
      <c r="B52" s="232" t="s">
        <v>61</v>
      </c>
      <c r="C52" s="28"/>
      <c r="D52" s="206"/>
      <c r="E52" s="28"/>
    </row>
    <row r="53" spans="1:5" ht="20" customHeight="1" x14ac:dyDescent="0.6">
      <c r="A53" s="27"/>
      <c r="B53" s="232" t="s">
        <v>204</v>
      </c>
      <c r="C53" s="28"/>
      <c r="D53" s="206"/>
      <c r="E53" s="28"/>
    </row>
    <row r="54" spans="1:5" ht="20" customHeight="1" x14ac:dyDescent="0.6">
      <c r="A54" s="29" t="s">
        <v>137</v>
      </c>
      <c r="B54" s="196" t="s">
        <v>130</v>
      </c>
      <c r="C54" s="28">
        <v>0</v>
      </c>
      <c r="D54" s="206">
        <v>6</v>
      </c>
      <c r="E54" s="28">
        <v>2</v>
      </c>
    </row>
    <row r="55" spans="1:5" ht="20" customHeight="1" x14ac:dyDescent="0.6">
      <c r="A55" s="29" t="s">
        <v>136</v>
      </c>
      <c r="B55" s="196" t="s">
        <v>131</v>
      </c>
      <c r="C55" s="28">
        <v>1</v>
      </c>
      <c r="D55" s="206">
        <v>3</v>
      </c>
      <c r="E55" s="28">
        <v>2</v>
      </c>
    </row>
    <row r="56" spans="1:5" ht="20" customHeight="1" x14ac:dyDescent="0.6">
      <c r="A56" s="29"/>
      <c r="B56" s="196"/>
      <c r="C56" s="28"/>
      <c r="D56" s="206"/>
      <c r="E56" s="28"/>
    </row>
    <row r="57" spans="1:5" ht="20" customHeight="1" x14ac:dyDescent="0.6">
      <c r="A57" s="169"/>
      <c r="B57" s="197" t="s">
        <v>228</v>
      </c>
      <c r="C57" s="28"/>
      <c r="D57" s="206"/>
      <c r="E57" s="28"/>
    </row>
    <row r="58" spans="1:5" ht="20" customHeight="1" x14ac:dyDescent="0.6">
      <c r="A58" s="29"/>
      <c r="B58" s="200"/>
      <c r="C58" s="28"/>
      <c r="D58" s="206"/>
      <c r="E58" s="28"/>
    </row>
    <row r="59" spans="1:5" ht="20" customHeight="1" x14ac:dyDescent="0.6">
      <c r="A59" s="172"/>
      <c r="B59" s="197" t="s">
        <v>229</v>
      </c>
      <c r="C59" s="116"/>
      <c r="D59" s="208"/>
      <c r="E59" s="116"/>
    </row>
    <row r="60" spans="1:5" ht="20" customHeight="1" x14ac:dyDescent="0.6">
      <c r="A60" s="29" t="s">
        <v>111</v>
      </c>
      <c r="B60" s="200" t="s">
        <v>107</v>
      </c>
      <c r="C60" s="28">
        <v>1</v>
      </c>
      <c r="D60" s="206">
        <v>6</v>
      </c>
      <c r="E60" s="28">
        <v>3</v>
      </c>
    </row>
    <row r="61" spans="1:5" ht="20" customHeight="1" x14ac:dyDescent="0.6">
      <c r="A61" s="29" t="s">
        <v>112</v>
      </c>
      <c r="B61" s="196" t="s">
        <v>108</v>
      </c>
      <c r="C61" s="28">
        <v>1</v>
      </c>
      <c r="D61" s="206">
        <v>6</v>
      </c>
      <c r="E61" s="28">
        <v>3</v>
      </c>
    </row>
    <row r="62" spans="1:5" ht="20" customHeight="1" x14ac:dyDescent="0.6">
      <c r="A62" s="29"/>
      <c r="B62" s="196"/>
      <c r="C62" s="28"/>
      <c r="D62" s="206"/>
      <c r="E62" s="28"/>
    </row>
    <row r="63" spans="1:5" ht="20" customHeight="1" x14ac:dyDescent="0.6">
      <c r="A63" s="169"/>
      <c r="B63" s="197" t="s">
        <v>64</v>
      </c>
      <c r="C63" s="27"/>
      <c r="D63" s="214"/>
      <c r="E63" s="27"/>
    </row>
    <row r="64" spans="1:5" ht="20" customHeight="1" x14ac:dyDescent="0.6">
      <c r="A64" s="169"/>
      <c r="B64" s="197"/>
      <c r="C64" s="27"/>
      <c r="D64" s="214"/>
      <c r="E64" s="27"/>
    </row>
    <row r="65" spans="1:13" ht="20" customHeight="1" x14ac:dyDescent="0.6">
      <c r="A65" s="169"/>
      <c r="B65" s="197" t="s">
        <v>65</v>
      </c>
      <c r="C65" s="27"/>
      <c r="D65" s="214"/>
      <c r="E65" s="27"/>
    </row>
    <row r="66" spans="1:13" ht="20" customHeight="1" x14ac:dyDescent="0.6">
      <c r="A66" s="169"/>
      <c r="B66" s="197"/>
      <c r="C66" s="27"/>
      <c r="D66" s="214"/>
      <c r="E66" s="27"/>
    </row>
    <row r="67" spans="1:13" ht="20" customHeight="1" x14ac:dyDescent="0.6">
      <c r="A67" s="169"/>
      <c r="B67" s="197" t="s">
        <v>207</v>
      </c>
      <c r="C67" s="27"/>
      <c r="D67" s="214"/>
      <c r="E67" s="27"/>
    </row>
    <row r="68" spans="1:13" ht="20" customHeight="1" x14ac:dyDescent="0.6">
      <c r="A68" s="169"/>
      <c r="B68" s="197"/>
      <c r="C68" s="27"/>
      <c r="D68" s="214"/>
      <c r="E68" s="27"/>
    </row>
    <row r="69" spans="1:13" ht="20" customHeight="1" x14ac:dyDescent="0.6">
      <c r="A69" s="169"/>
      <c r="B69" s="197" t="s">
        <v>115</v>
      </c>
      <c r="C69" s="28"/>
      <c r="D69" s="206"/>
      <c r="E69" s="28"/>
    </row>
    <row r="70" spans="1:13" ht="20" customHeight="1" x14ac:dyDescent="0.6">
      <c r="A70" s="29" t="s">
        <v>132</v>
      </c>
      <c r="B70" s="196" t="s">
        <v>138</v>
      </c>
      <c r="C70" s="28">
        <v>0</v>
      </c>
      <c r="D70" s="206">
        <v>2</v>
      </c>
      <c r="E70" s="28">
        <v>0</v>
      </c>
    </row>
    <row r="71" spans="1:13" ht="20" customHeight="1" x14ac:dyDescent="0.6">
      <c r="A71" s="314" t="s">
        <v>29</v>
      </c>
      <c r="B71" s="315"/>
      <c r="C71" s="31">
        <f>SUM(C45:C70)</f>
        <v>9</v>
      </c>
      <c r="D71" s="216">
        <f>SUM(D45:D70)</f>
        <v>29</v>
      </c>
      <c r="E71" s="31">
        <f>SUM(E45:E70)</f>
        <v>19</v>
      </c>
    </row>
    <row r="72" spans="1:13" s="6" customFormat="1" ht="20" customHeight="1" x14ac:dyDescent="0.8">
      <c r="A72" s="316" t="s">
        <v>41</v>
      </c>
      <c r="B72" s="317"/>
      <c r="C72" s="318">
        <f>C71+D71</f>
        <v>38</v>
      </c>
      <c r="D72" s="318"/>
      <c r="E72" s="33"/>
    </row>
    <row r="73" spans="1:13" s="6" customFormat="1" ht="22" customHeight="1" x14ac:dyDescent="0.8">
      <c r="A73" s="49"/>
      <c r="B73" s="49"/>
      <c r="C73" s="49"/>
      <c r="D73" s="49"/>
      <c r="E73" s="48"/>
    </row>
    <row r="74" spans="1:13" s="6" customFormat="1" ht="22" customHeight="1" x14ac:dyDescent="0.8">
      <c r="A74" s="34"/>
      <c r="B74" s="34"/>
      <c r="C74" s="34"/>
      <c r="D74" s="34"/>
      <c r="E74" s="35"/>
    </row>
    <row r="75" spans="1:13" s="6" customFormat="1" ht="22" customHeight="1" x14ac:dyDescent="0.8">
      <c r="A75" s="312" t="s">
        <v>4</v>
      </c>
      <c r="B75" s="312"/>
      <c r="C75" s="312"/>
      <c r="D75" s="34"/>
      <c r="E75" s="35"/>
    </row>
    <row r="76" spans="1:13" s="6" customFormat="1" ht="22" customHeight="1" x14ac:dyDescent="0.8">
      <c r="A76" s="34"/>
      <c r="B76" s="34"/>
      <c r="C76" s="34"/>
      <c r="D76" s="34"/>
      <c r="E76" s="35"/>
    </row>
    <row r="77" spans="1:13" s="24" customFormat="1" ht="22" customHeight="1" x14ac:dyDescent="0.3">
      <c r="A77" s="283" t="s">
        <v>308</v>
      </c>
      <c r="B77" s="283"/>
      <c r="C77" s="283"/>
      <c r="D77" s="283"/>
      <c r="E77" s="283"/>
      <c r="F77" s="7"/>
    </row>
    <row r="78" spans="1:13" s="25" customFormat="1" ht="22" customHeight="1" x14ac:dyDescent="0.3">
      <c r="A78" s="311" t="s">
        <v>77</v>
      </c>
      <c r="B78" s="311"/>
      <c r="C78" s="311"/>
      <c r="D78" s="311"/>
      <c r="E78" s="311"/>
    </row>
    <row r="79" spans="1:13" s="25" customFormat="1" ht="22" customHeight="1" x14ac:dyDescent="0.3">
      <c r="A79" s="283" t="s">
        <v>92</v>
      </c>
      <c r="B79" s="283"/>
      <c r="C79" s="283"/>
      <c r="D79" s="283"/>
      <c r="E79" s="283"/>
      <c r="H79" s="283"/>
      <c r="I79" s="283"/>
      <c r="J79" s="283"/>
      <c r="K79" s="283"/>
      <c r="L79" s="283"/>
      <c r="M79" s="283"/>
    </row>
    <row r="80" spans="1:13" s="25" customFormat="1" ht="22" customHeight="1" x14ac:dyDescent="0.3">
      <c r="A80" s="313" t="s">
        <v>338</v>
      </c>
      <c r="B80" s="283"/>
      <c r="C80" s="283"/>
      <c r="D80" s="283"/>
      <c r="E80" s="283"/>
    </row>
    <row r="81" spans="1:5" s="9" customFormat="1" ht="20" customHeight="1" x14ac:dyDescent="0.3">
      <c r="A81" s="32" t="s">
        <v>37</v>
      </c>
      <c r="B81" s="194" t="s">
        <v>30</v>
      </c>
      <c r="C81" s="32" t="s">
        <v>38</v>
      </c>
      <c r="D81" s="230" t="s">
        <v>39</v>
      </c>
      <c r="E81" s="32" t="s">
        <v>40</v>
      </c>
    </row>
    <row r="82" spans="1:5" ht="20" customHeight="1" x14ac:dyDescent="0.6">
      <c r="A82" s="175"/>
      <c r="B82" s="218" t="s">
        <v>233</v>
      </c>
      <c r="C82" s="29"/>
      <c r="D82" s="184"/>
      <c r="E82" s="29"/>
    </row>
    <row r="83" spans="1:5" ht="20" customHeight="1" x14ac:dyDescent="0.6">
      <c r="A83" s="29" t="s">
        <v>272</v>
      </c>
      <c r="B83" s="198" t="s">
        <v>139</v>
      </c>
      <c r="C83" s="29">
        <v>0</v>
      </c>
      <c r="D83" s="184">
        <v>2</v>
      </c>
      <c r="E83" s="29">
        <v>1</v>
      </c>
    </row>
    <row r="84" spans="1:5" ht="20" customHeight="1" x14ac:dyDescent="0.6">
      <c r="A84" s="29" t="s">
        <v>147</v>
      </c>
      <c r="B84" s="198" t="s">
        <v>140</v>
      </c>
      <c r="C84" s="29">
        <v>0</v>
      </c>
      <c r="D84" s="184">
        <v>2</v>
      </c>
      <c r="E84" s="29">
        <v>1</v>
      </c>
    </row>
    <row r="85" spans="1:5" ht="20" customHeight="1" x14ac:dyDescent="0.6">
      <c r="A85" s="29"/>
      <c r="B85" s="198"/>
      <c r="C85" s="29"/>
      <c r="D85" s="184"/>
      <c r="E85" s="29"/>
    </row>
    <row r="86" spans="1:5" ht="20" customHeight="1" x14ac:dyDescent="0.6">
      <c r="A86" s="169"/>
      <c r="B86" s="218" t="s">
        <v>61</v>
      </c>
      <c r="C86" s="29"/>
      <c r="D86" s="184"/>
      <c r="E86" s="29"/>
    </row>
    <row r="87" spans="1:5" ht="20" customHeight="1" x14ac:dyDescent="0.6">
      <c r="A87" s="169"/>
      <c r="B87" s="218" t="s">
        <v>234</v>
      </c>
      <c r="C87" s="29"/>
      <c r="D87" s="184"/>
      <c r="E87" s="29"/>
    </row>
    <row r="88" spans="1:5" ht="20" customHeight="1" x14ac:dyDescent="0.6">
      <c r="A88" s="29" t="s">
        <v>148</v>
      </c>
      <c r="B88" s="198" t="s">
        <v>141</v>
      </c>
      <c r="C88" s="29">
        <v>1</v>
      </c>
      <c r="D88" s="184">
        <v>0</v>
      </c>
      <c r="E88" s="29">
        <v>1</v>
      </c>
    </row>
    <row r="89" spans="1:5" ht="20" customHeight="1" x14ac:dyDescent="0.6">
      <c r="A89" s="29" t="s">
        <v>288</v>
      </c>
      <c r="B89" s="227" t="s">
        <v>157</v>
      </c>
      <c r="C89" s="28">
        <v>2</v>
      </c>
      <c r="D89" s="206">
        <v>0</v>
      </c>
      <c r="E89" s="28">
        <v>2</v>
      </c>
    </row>
    <row r="90" spans="1:5" ht="20" customHeight="1" x14ac:dyDescent="0.6">
      <c r="A90" s="29" t="s">
        <v>149</v>
      </c>
      <c r="B90" s="198" t="s">
        <v>142</v>
      </c>
      <c r="C90" s="29">
        <v>1</v>
      </c>
      <c r="D90" s="184">
        <v>2</v>
      </c>
      <c r="E90" s="29">
        <v>2</v>
      </c>
    </row>
    <row r="91" spans="1:5" ht="20" customHeight="1" x14ac:dyDescent="0.6">
      <c r="A91" s="29"/>
      <c r="B91" s="198"/>
      <c r="C91" s="29"/>
      <c r="D91" s="184"/>
      <c r="E91" s="29"/>
    </row>
    <row r="92" spans="1:5" ht="20" customHeight="1" x14ac:dyDescent="0.6">
      <c r="A92" s="169"/>
      <c r="B92" s="218" t="s">
        <v>235</v>
      </c>
      <c r="C92" s="29"/>
      <c r="D92" s="184"/>
      <c r="E92" s="29"/>
    </row>
    <row r="93" spans="1:5" ht="20" customHeight="1" x14ac:dyDescent="0.6">
      <c r="A93" s="29" t="s">
        <v>168</v>
      </c>
      <c r="B93" s="196" t="s">
        <v>160</v>
      </c>
      <c r="C93" s="28">
        <v>1</v>
      </c>
      <c r="D93" s="206">
        <v>6</v>
      </c>
      <c r="E93" s="28">
        <v>3</v>
      </c>
    </row>
    <row r="94" spans="1:5" ht="20" customHeight="1" x14ac:dyDescent="0.6">
      <c r="A94" s="29" t="s">
        <v>169</v>
      </c>
      <c r="B94" s="196" t="s">
        <v>161</v>
      </c>
      <c r="C94" s="28">
        <v>1</v>
      </c>
      <c r="D94" s="206">
        <v>3</v>
      </c>
      <c r="E94" s="28">
        <v>2</v>
      </c>
    </row>
    <row r="95" spans="1:5" ht="20" customHeight="1" x14ac:dyDescent="0.6">
      <c r="A95" s="29"/>
      <c r="B95" s="196"/>
      <c r="C95" s="28"/>
      <c r="D95" s="206"/>
      <c r="E95" s="28"/>
    </row>
    <row r="96" spans="1:5" ht="20" customHeight="1" x14ac:dyDescent="0.6">
      <c r="A96" s="172"/>
      <c r="B96" s="218" t="s">
        <v>236</v>
      </c>
      <c r="C96" s="172"/>
      <c r="D96" s="223"/>
      <c r="E96" s="172"/>
    </row>
    <row r="97" spans="1:5" ht="20" customHeight="1" x14ac:dyDescent="0.6">
      <c r="A97" s="29" t="s">
        <v>170</v>
      </c>
      <c r="B97" s="196" t="s">
        <v>162</v>
      </c>
      <c r="C97" s="28">
        <v>1</v>
      </c>
      <c r="D97" s="206">
        <v>6</v>
      </c>
      <c r="E97" s="28">
        <v>3</v>
      </c>
    </row>
    <row r="98" spans="1:5" ht="20" customHeight="1" x14ac:dyDescent="0.6">
      <c r="A98" s="29"/>
      <c r="B98" s="196"/>
      <c r="C98" s="28"/>
      <c r="D98" s="206"/>
      <c r="E98" s="28"/>
    </row>
    <row r="99" spans="1:5" ht="20" customHeight="1" x14ac:dyDescent="0.6">
      <c r="A99" s="169"/>
      <c r="B99" s="218" t="s">
        <v>211</v>
      </c>
      <c r="C99" s="168"/>
      <c r="D99" s="224"/>
      <c r="E99" s="168"/>
    </row>
    <row r="100" spans="1:5" ht="20" customHeight="1" x14ac:dyDescent="0.6">
      <c r="A100" s="169"/>
      <c r="B100" s="218"/>
      <c r="C100" s="168"/>
      <c r="D100" s="224"/>
      <c r="E100" s="168"/>
    </row>
    <row r="101" spans="1:5" ht="20" customHeight="1" x14ac:dyDescent="0.6">
      <c r="A101" s="169"/>
      <c r="B101" s="218" t="s">
        <v>65</v>
      </c>
      <c r="C101" s="168"/>
      <c r="D101" s="224"/>
      <c r="E101" s="168"/>
    </row>
    <row r="102" spans="1:5" ht="20" customHeight="1" x14ac:dyDescent="0.6">
      <c r="A102" s="169"/>
      <c r="B102" s="218"/>
      <c r="C102" s="168"/>
      <c r="D102" s="224"/>
      <c r="E102" s="168"/>
    </row>
    <row r="103" spans="1:5" ht="20" customHeight="1" x14ac:dyDescent="0.6">
      <c r="A103" s="169"/>
      <c r="B103" s="218" t="s">
        <v>237</v>
      </c>
      <c r="C103" s="168"/>
      <c r="D103" s="224"/>
      <c r="E103" s="168"/>
    </row>
    <row r="104" spans="1:5" ht="20" customHeight="1" x14ac:dyDescent="0.6">
      <c r="A104" s="172" t="s">
        <v>171</v>
      </c>
      <c r="B104" s="186" t="s">
        <v>163</v>
      </c>
      <c r="C104" s="172">
        <v>1</v>
      </c>
      <c r="D104" s="223">
        <v>3</v>
      </c>
      <c r="E104" s="172">
        <v>2</v>
      </c>
    </row>
    <row r="105" spans="1:5" ht="20" customHeight="1" x14ac:dyDescent="0.6">
      <c r="A105" s="169"/>
      <c r="B105" s="218"/>
      <c r="C105" s="29"/>
      <c r="D105" s="184"/>
      <c r="E105" s="29"/>
    </row>
    <row r="106" spans="1:5" ht="20" customHeight="1" x14ac:dyDescent="0.6">
      <c r="A106" s="169"/>
      <c r="B106" s="218" t="s">
        <v>115</v>
      </c>
      <c r="C106" s="29"/>
      <c r="D106" s="184"/>
      <c r="E106" s="29"/>
    </row>
    <row r="107" spans="1:5" ht="20" customHeight="1" x14ac:dyDescent="0.6">
      <c r="A107" s="172" t="s">
        <v>155</v>
      </c>
      <c r="B107" s="186" t="s">
        <v>42</v>
      </c>
      <c r="C107" s="172">
        <v>0</v>
      </c>
      <c r="D107" s="223">
        <v>2</v>
      </c>
      <c r="E107" s="172">
        <v>0</v>
      </c>
    </row>
    <row r="108" spans="1:5" s="6" customFormat="1" ht="20" customHeight="1" x14ac:dyDescent="0.8">
      <c r="A108" s="314" t="s">
        <v>29</v>
      </c>
      <c r="B108" s="315"/>
      <c r="C108" s="31">
        <f>SUM(C83:C107)</f>
        <v>8</v>
      </c>
      <c r="D108" s="216">
        <f>SUM(D83:D107)</f>
        <v>26</v>
      </c>
      <c r="E108" s="32">
        <f>SUM(E83:E107)</f>
        <v>17</v>
      </c>
    </row>
    <row r="109" spans="1:5" s="6" customFormat="1" ht="20" customHeight="1" x14ac:dyDescent="0.8">
      <c r="A109" s="316" t="s">
        <v>41</v>
      </c>
      <c r="B109" s="317"/>
      <c r="C109" s="318">
        <f>C108+D108</f>
        <v>34</v>
      </c>
      <c r="D109" s="318"/>
      <c r="E109" s="33"/>
    </row>
    <row r="110" spans="1:5" s="6" customFormat="1" ht="58" customHeight="1" x14ac:dyDescent="0.8">
      <c r="A110" s="34"/>
      <c r="B110" s="34"/>
      <c r="C110" s="34"/>
      <c r="D110" s="34"/>
      <c r="E110" s="35"/>
    </row>
    <row r="111" spans="1:5" s="6" customFormat="1" ht="22" customHeight="1" x14ac:dyDescent="0.8">
      <c r="A111" s="312" t="s">
        <v>4</v>
      </c>
      <c r="B111" s="312"/>
      <c r="C111" s="312"/>
      <c r="D111" s="34"/>
      <c r="E111" s="35"/>
    </row>
    <row r="112" spans="1:5" s="6" customFormat="1" ht="22" customHeight="1" x14ac:dyDescent="0.8">
      <c r="A112" s="34"/>
      <c r="B112" s="34"/>
      <c r="C112" s="34"/>
      <c r="D112" s="34"/>
      <c r="E112" s="35"/>
    </row>
    <row r="113" spans="1:13" s="24" customFormat="1" ht="22" customHeight="1" x14ac:dyDescent="0.3">
      <c r="A113" s="283" t="s">
        <v>308</v>
      </c>
      <c r="B113" s="283"/>
      <c r="C113" s="283"/>
      <c r="D113" s="283"/>
      <c r="E113" s="283"/>
      <c r="F113" s="7"/>
    </row>
    <row r="114" spans="1:13" s="25" customFormat="1" ht="22" customHeight="1" x14ac:dyDescent="0.3">
      <c r="A114" s="311" t="s">
        <v>77</v>
      </c>
      <c r="B114" s="311"/>
      <c r="C114" s="311"/>
      <c r="D114" s="311"/>
      <c r="E114" s="311"/>
    </row>
    <row r="115" spans="1:13" s="25" customFormat="1" ht="22" customHeight="1" x14ac:dyDescent="0.3">
      <c r="A115" s="283" t="s">
        <v>92</v>
      </c>
      <c r="B115" s="283"/>
      <c r="C115" s="283"/>
      <c r="D115" s="283"/>
      <c r="E115" s="283"/>
      <c r="H115" s="283"/>
      <c r="I115" s="283"/>
      <c r="J115" s="283"/>
      <c r="K115" s="283"/>
      <c r="L115" s="283"/>
      <c r="M115" s="283"/>
    </row>
    <row r="116" spans="1:13" s="25" customFormat="1" ht="22" customHeight="1" x14ac:dyDescent="0.3">
      <c r="A116" s="313" t="s">
        <v>339</v>
      </c>
      <c r="B116" s="283"/>
      <c r="C116" s="283"/>
      <c r="D116" s="283"/>
      <c r="E116" s="283"/>
    </row>
    <row r="117" spans="1:13" s="9" customFormat="1" ht="20" customHeight="1" x14ac:dyDescent="0.3">
      <c r="A117" s="135" t="s">
        <v>37</v>
      </c>
      <c r="B117" s="193" t="s">
        <v>30</v>
      </c>
      <c r="C117" s="135" t="s">
        <v>38</v>
      </c>
      <c r="D117" s="212" t="s">
        <v>39</v>
      </c>
      <c r="E117" s="135" t="s">
        <v>40</v>
      </c>
    </row>
    <row r="118" spans="1:13" ht="20" customHeight="1" x14ac:dyDescent="0.6">
      <c r="A118" s="50"/>
      <c r="B118" s="195" t="s">
        <v>214</v>
      </c>
      <c r="C118" s="51"/>
      <c r="D118" s="213"/>
      <c r="E118" s="51"/>
    </row>
    <row r="119" spans="1:13" ht="20" customHeight="1" x14ac:dyDescent="0.6">
      <c r="A119" s="29" t="s">
        <v>164</v>
      </c>
      <c r="B119" s="198" t="s">
        <v>292</v>
      </c>
      <c r="C119" s="29">
        <v>0</v>
      </c>
      <c r="D119" s="184">
        <v>2</v>
      </c>
      <c r="E119" s="29">
        <v>1</v>
      </c>
    </row>
    <row r="120" spans="1:13" ht="20" customHeight="1" x14ac:dyDescent="0.6">
      <c r="A120" s="29"/>
      <c r="B120" s="198"/>
      <c r="C120" s="29"/>
      <c r="D120" s="184"/>
      <c r="E120" s="29"/>
    </row>
    <row r="121" spans="1:13" ht="20" customHeight="1" x14ac:dyDescent="0.6">
      <c r="A121" s="27"/>
      <c r="B121" s="197" t="s">
        <v>61</v>
      </c>
      <c r="C121" s="28"/>
      <c r="D121" s="206"/>
      <c r="E121" s="28"/>
    </row>
    <row r="122" spans="1:13" ht="20" customHeight="1" x14ac:dyDescent="0.6">
      <c r="A122" s="27"/>
      <c r="B122" s="197" t="s">
        <v>238</v>
      </c>
      <c r="C122" s="28"/>
      <c r="D122" s="206"/>
      <c r="E122" s="28"/>
    </row>
    <row r="123" spans="1:13" ht="20" customHeight="1" x14ac:dyDescent="0.6">
      <c r="A123" s="29" t="s">
        <v>166</v>
      </c>
      <c r="B123" s="227" t="s">
        <v>158</v>
      </c>
      <c r="C123" s="28">
        <v>2</v>
      </c>
      <c r="D123" s="206">
        <v>0</v>
      </c>
      <c r="E123" s="28">
        <v>2</v>
      </c>
    </row>
    <row r="124" spans="1:13" ht="20" customHeight="1" x14ac:dyDescent="0.6">
      <c r="A124" s="29" t="s">
        <v>167</v>
      </c>
      <c r="B124" s="227" t="s">
        <v>159</v>
      </c>
      <c r="C124" s="28">
        <v>1</v>
      </c>
      <c r="D124" s="206">
        <v>3</v>
      </c>
      <c r="E124" s="28">
        <v>2</v>
      </c>
    </row>
    <row r="125" spans="1:13" ht="20" customHeight="1" x14ac:dyDescent="0.6">
      <c r="A125" s="29" t="s">
        <v>165</v>
      </c>
      <c r="B125" s="196" t="s">
        <v>156</v>
      </c>
      <c r="C125" s="28">
        <v>2</v>
      </c>
      <c r="D125" s="206">
        <v>0</v>
      </c>
      <c r="E125" s="28">
        <v>2</v>
      </c>
    </row>
    <row r="126" spans="1:13" ht="20" customHeight="1" x14ac:dyDescent="0.6">
      <c r="A126" s="29"/>
      <c r="B126" s="198"/>
      <c r="C126" s="29"/>
      <c r="D126" s="184"/>
      <c r="E126" s="29"/>
    </row>
    <row r="127" spans="1:13" ht="20" customHeight="1" x14ac:dyDescent="0.6">
      <c r="A127" s="27"/>
      <c r="B127" s="197" t="s">
        <v>72</v>
      </c>
      <c r="C127" s="28"/>
      <c r="D127" s="206"/>
      <c r="E127" s="28"/>
    </row>
    <row r="128" spans="1:13" ht="20" customHeight="1" x14ac:dyDescent="0.6">
      <c r="A128" s="29" t="s">
        <v>150</v>
      </c>
      <c r="B128" s="198" t="s">
        <v>143</v>
      </c>
      <c r="C128" s="29">
        <v>1</v>
      </c>
      <c r="D128" s="184">
        <v>6</v>
      </c>
      <c r="E128" s="29">
        <v>3</v>
      </c>
    </row>
    <row r="129" spans="1:5" ht="20" customHeight="1" x14ac:dyDescent="0.6">
      <c r="A129" s="29" t="s">
        <v>151</v>
      </c>
      <c r="B129" s="198" t="s">
        <v>144</v>
      </c>
      <c r="C129" s="29">
        <v>1</v>
      </c>
      <c r="D129" s="184">
        <v>6</v>
      </c>
      <c r="E129" s="29">
        <v>3</v>
      </c>
    </row>
    <row r="130" spans="1:5" ht="20" customHeight="1" x14ac:dyDescent="0.6">
      <c r="A130" s="29" t="s">
        <v>152</v>
      </c>
      <c r="B130" s="198" t="s">
        <v>145</v>
      </c>
      <c r="C130" s="29">
        <v>1</v>
      </c>
      <c r="D130" s="184">
        <v>3</v>
      </c>
      <c r="E130" s="29">
        <v>2</v>
      </c>
    </row>
    <row r="131" spans="1:5" ht="20" customHeight="1" x14ac:dyDescent="0.6">
      <c r="A131" s="29"/>
      <c r="B131" s="198"/>
      <c r="C131" s="29"/>
      <c r="D131" s="184"/>
      <c r="E131" s="29"/>
    </row>
    <row r="132" spans="1:5" ht="20" customHeight="1" x14ac:dyDescent="0.6">
      <c r="A132" s="116"/>
      <c r="B132" s="197" t="s">
        <v>239</v>
      </c>
      <c r="C132" s="116"/>
      <c r="D132" s="208"/>
      <c r="E132" s="116"/>
    </row>
    <row r="133" spans="1:5" ht="20" customHeight="1" x14ac:dyDescent="0.6">
      <c r="A133" s="29" t="s">
        <v>153</v>
      </c>
      <c r="B133" s="183" t="s">
        <v>146</v>
      </c>
      <c r="C133" s="29">
        <v>1</v>
      </c>
      <c r="D133" s="184">
        <v>3</v>
      </c>
      <c r="E133" s="29">
        <v>2</v>
      </c>
    </row>
    <row r="134" spans="1:5" ht="20" customHeight="1" x14ac:dyDescent="0.8">
      <c r="A134" s="29"/>
      <c r="B134" s="183"/>
      <c r="C134" s="151"/>
      <c r="D134" s="158"/>
      <c r="E134" s="151"/>
    </row>
    <row r="135" spans="1:5" ht="20" customHeight="1" x14ac:dyDescent="0.6">
      <c r="A135" s="27"/>
      <c r="B135" s="197" t="s">
        <v>64</v>
      </c>
      <c r="C135" s="27"/>
      <c r="D135" s="214"/>
      <c r="E135" s="27"/>
    </row>
    <row r="136" spans="1:5" ht="20" customHeight="1" x14ac:dyDescent="0.6">
      <c r="A136" s="27"/>
      <c r="B136" s="197"/>
      <c r="C136" s="27"/>
      <c r="D136" s="214"/>
      <c r="E136" s="27"/>
    </row>
    <row r="137" spans="1:5" ht="20" customHeight="1" x14ac:dyDescent="0.6">
      <c r="A137" s="27"/>
      <c r="B137" s="197" t="s">
        <v>217</v>
      </c>
      <c r="C137" s="27"/>
      <c r="D137" s="214"/>
      <c r="E137" s="27"/>
    </row>
    <row r="138" spans="1:5" ht="20" customHeight="1" x14ac:dyDescent="0.8">
      <c r="A138" s="151"/>
      <c r="B138" s="228"/>
      <c r="C138" s="151"/>
      <c r="D138" s="158"/>
      <c r="E138" s="151"/>
    </row>
    <row r="139" spans="1:5" ht="20" customHeight="1" x14ac:dyDescent="0.6">
      <c r="A139" s="27"/>
      <c r="B139" s="197" t="s">
        <v>240</v>
      </c>
      <c r="C139" s="27"/>
      <c r="D139" s="214"/>
      <c r="E139" s="27"/>
    </row>
    <row r="140" spans="1:5" ht="20" customHeight="1" x14ac:dyDescent="0.6">
      <c r="A140" s="29" t="s">
        <v>154</v>
      </c>
      <c r="B140" s="198" t="s">
        <v>201</v>
      </c>
      <c r="C140" s="29">
        <v>1</v>
      </c>
      <c r="D140" s="184">
        <v>3</v>
      </c>
      <c r="E140" s="29">
        <v>2</v>
      </c>
    </row>
    <row r="141" spans="1:5" ht="20" customHeight="1" x14ac:dyDescent="0.6">
      <c r="A141" s="29"/>
      <c r="B141" s="198"/>
      <c r="C141" s="29"/>
      <c r="D141" s="184"/>
      <c r="E141" s="29"/>
    </row>
    <row r="142" spans="1:5" ht="20" customHeight="1" x14ac:dyDescent="0.6">
      <c r="A142" s="27"/>
      <c r="B142" s="197" t="s">
        <v>115</v>
      </c>
      <c r="C142" s="28"/>
      <c r="D142" s="206"/>
      <c r="E142" s="28"/>
    </row>
    <row r="143" spans="1:5" ht="20" customHeight="1" x14ac:dyDescent="0.6">
      <c r="A143" s="116" t="s">
        <v>172</v>
      </c>
      <c r="B143" s="200" t="s">
        <v>43</v>
      </c>
      <c r="C143" s="116">
        <v>0</v>
      </c>
      <c r="D143" s="208">
        <v>2</v>
      </c>
      <c r="E143" s="116">
        <v>0</v>
      </c>
    </row>
    <row r="144" spans="1:5" ht="20" customHeight="1" x14ac:dyDescent="0.6">
      <c r="A144" s="314" t="s">
        <v>29</v>
      </c>
      <c r="B144" s="315"/>
      <c r="C144" s="31">
        <f>SUM(C119:C143)</f>
        <v>10</v>
      </c>
      <c r="D144" s="216">
        <f>SUM(D119:D143)</f>
        <v>28</v>
      </c>
      <c r="E144" s="32">
        <f>SUM(E119:E143)</f>
        <v>19</v>
      </c>
    </row>
    <row r="145" spans="1:13" s="6" customFormat="1" ht="20" customHeight="1" x14ac:dyDescent="0.8">
      <c r="A145" s="316" t="s">
        <v>41</v>
      </c>
      <c r="B145" s="317"/>
      <c r="C145" s="318">
        <f>C144+D144</f>
        <v>38</v>
      </c>
      <c r="D145" s="318"/>
      <c r="E145" s="33"/>
    </row>
    <row r="146" spans="1:13" s="6" customFormat="1" ht="22" customHeight="1" x14ac:dyDescent="0.8">
      <c r="A146" s="49"/>
      <c r="B146" s="49"/>
      <c r="C146" s="49"/>
      <c r="D146" s="49"/>
      <c r="E146" s="48"/>
    </row>
    <row r="147" spans="1:13" s="6" customFormat="1" ht="22" customHeight="1" x14ac:dyDescent="0.8">
      <c r="A147" s="49"/>
      <c r="B147" s="49"/>
      <c r="C147" s="49"/>
      <c r="D147" s="49"/>
      <c r="E147" s="48"/>
    </row>
    <row r="148" spans="1:13" s="6" customFormat="1" ht="22" customHeight="1" x14ac:dyDescent="0.8">
      <c r="A148" s="34"/>
      <c r="B148" s="34"/>
      <c r="C148" s="34"/>
      <c r="D148" s="34"/>
      <c r="E148" s="35"/>
    </row>
    <row r="149" spans="1:13" s="6" customFormat="1" ht="22" customHeight="1" x14ac:dyDescent="0.8">
      <c r="A149" s="312" t="s">
        <v>4</v>
      </c>
      <c r="B149" s="312"/>
      <c r="C149" s="312"/>
      <c r="D149" s="34"/>
      <c r="E149" s="35"/>
    </row>
    <row r="150" spans="1:13" s="6" customFormat="1" ht="22" customHeight="1" x14ac:dyDescent="0.8">
      <c r="A150" s="34"/>
      <c r="B150" s="34"/>
      <c r="C150" s="34"/>
      <c r="D150" s="34"/>
      <c r="E150" s="35"/>
    </row>
    <row r="151" spans="1:13" s="24" customFormat="1" ht="22" customHeight="1" x14ac:dyDescent="0.3">
      <c r="A151" s="283" t="s">
        <v>308</v>
      </c>
      <c r="B151" s="283"/>
      <c r="C151" s="283"/>
      <c r="D151" s="283"/>
      <c r="E151" s="283"/>
      <c r="F151" s="7"/>
    </row>
    <row r="152" spans="1:13" s="25" customFormat="1" ht="22" customHeight="1" x14ac:dyDescent="0.3">
      <c r="A152" s="311" t="s">
        <v>77</v>
      </c>
      <c r="B152" s="311"/>
      <c r="C152" s="311"/>
      <c r="D152" s="311"/>
      <c r="E152" s="311"/>
    </row>
    <row r="153" spans="1:13" s="25" customFormat="1" ht="22" customHeight="1" x14ac:dyDescent="0.3">
      <c r="A153" s="283" t="s">
        <v>92</v>
      </c>
      <c r="B153" s="283"/>
      <c r="C153" s="283"/>
      <c r="D153" s="283"/>
      <c r="E153" s="283"/>
      <c r="H153" s="283"/>
      <c r="I153" s="283"/>
      <c r="J153" s="283"/>
      <c r="K153" s="283"/>
      <c r="L153" s="283"/>
      <c r="M153" s="283"/>
    </row>
    <row r="154" spans="1:13" s="25" customFormat="1" ht="22" customHeight="1" x14ac:dyDescent="0.3">
      <c r="A154" s="313" t="s">
        <v>340</v>
      </c>
      <c r="B154" s="313"/>
      <c r="C154" s="313"/>
      <c r="D154" s="313"/>
      <c r="E154" s="313"/>
    </row>
    <row r="155" spans="1:13" ht="11.15" customHeight="1" x14ac:dyDescent="0.6"/>
    <row r="156" spans="1:13" s="9" customFormat="1" ht="20" customHeight="1" x14ac:dyDescent="0.3">
      <c r="A156" s="135" t="s">
        <v>37</v>
      </c>
      <c r="B156" s="193" t="s">
        <v>30</v>
      </c>
      <c r="C156" s="135" t="s">
        <v>38</v>
      </c>
      <c r="D156" s="212" t="s">
        <v>39</v>
      </c>
      <c r="E156" s="135" t="s">
        <v>40</v>
      </c>
    </row>
    <row r="157" spans="1:13" ht="20" customHeight="1" x14ac:dyDescent="0.6">
      <c r="A157" s="179"/>
      <c r="B157" s="217" t="s">
        <v>214</v>
      </c>
      <c r="C157" s="160"/>
      <c r="D157" s="221"/>
      <c r="E157" s="160"/>
    </row>
    <row r="158" spans="1:13" ht="20" customHeight="1" x14ac:dyDescent="0.6">
      <c r="A158" s="29" t="s">
        <v>182</v>
      </c>
      <c r="B158" s="198" t="s">
        <v>173</v>
      </c>
      <c r="C158" s="29">
        <v>0</v>
      </c>
      <c r="D158" s="184">
        <v>2</v>
      </c>
      <c r="E158" s="29">
        <v>1</v>
      </c>
    </row>
    <row r="159" spans="1:13" ht="20" customHeight="1" x14ac:dyDescent="0.6">
      <c r="A159" s="29"/>
      <c r="B159" s="198"/>
      <c r="C159" s="29"/>
      <c r="D159" s="184"/>
      <c r="E159" s="29"/>
    </row>
    <row r="160" spans="1:13" ht="20" customHeight="1" x14ac:dyDescent="0.6">
      <c r="A160" s="29"/>
      <c r="B160" s="198"/>
      <c r="C160" s="29"/>
      <c r="D160" s="184"/>
      <c r="E160" s="29"/>
    </row>
    <row r="161" spans="1:5" ht="20" customHeight="1" x14ac:dyDescent="0.6">
      <c r="A161" s="29"/>
      <c r="B161" s="198"/>
      <c r="C161" s="29"/>
      <c r="D161" s="184"/>
      <c r="E161" s="29"/>
    </row>
    <row r="162" spans="1:5" ht="20" customHeight="1" x14ac:dyDescent="0.6">
      <c r="A162" s="169"/>
      <c r="B162" s="218" t="s">
        <v>61</v>
      </c>
      <c r="C162" s="29"/>
      <c r="D162" s="184"/>
      <c r="E162" s="29"/>
    </row>
    <row r="163" spans="1:5" ht="20" customHeight="1" x14ac:dyDescent="0.6">
      <c r="A163" s="169"/>
      <c r="B163" s="218" t="s">
        <v>222</v>
      </c>
      <c r="C163" s="29"/>
      <c r="D163" s="184"/>
      <c r="E163" s="29"/>
    </row>
    <row r="164" spans="1:5" ht="20" customHeight="1" x14ac:dyDescent="0.6">
      <c r="A164" s="29"/>
      <c r="B164" s="198"/>
      <c r="C164" s="29"/>
      <c r="D164" s="184"/>
      <c r="E164" s="29"/>
    </row>
    <row r="165" spans="1:5" ht="20" customHeight="1" x14ac:dyDescent="0.6">
      <c r="A165" s="29"/>
      <c r="B165" s="198"/>
      <c r="C165" s="29"/>
      <c r="D165" s="184"/>
      <c r="E165" s="29"/>
    </row>
    <row r="166" spans="1:5" ht="20" customHeight="1" x14ac:dyDescent="0.6">
      <c r="A166" s="169"/>
      <c r="B166" s="218" t="s">
        <v>73</v>
      </c>
      <c r="C166" s="29"/>
      <c r="D166" s="184"/>
      <c r="E166" s="29"/>
    </row>
    <row r="167" spans="1:5" ht="20" customHeight="1" x14ac:dyDescent="0.6">
      <c r="A167" s="29" t="s">
        <v>191</v>
      </c>
      <c r="B167" s="196" t="s">
        <v>184</v>
      </c>
      <c r="C167" s="28">
        <v>1</v>
      </c>
      <c r="D167" s="206">
        <v>6</v>
      </c>
      <c r="E167" s="28">
        <v>3</v>
      </c>
    </row>
    <row r="168" spans="1:5" ht="20" customHeight="1" x14ac:dyDescent="0.6">
      <c r="A168" s="29" t="s">
        <v>192</v>
      </c>
      <c r="B168" s="196" t="s">
        <v>183</v>
      </c>
      <c r="C168" s="28">
        <v>1</v>
      </c>
      <c r="D168" s="206">
        <v>3</v>
      </c>
      <c r="E168" s="28">
        <v>2</v>
      </c>
    </row>
    <row r="169" spans="1:5" ht="20" customHeight="1" x14ac:dyDescent="0.6">
      <c r="A169" s="29"/>
      <c r="B169" s="196"/>
      <c r="C169" s="28"/>
      <c r="D169" s="206"/>
      <c r="E169" s="28"/>
    </row>
    <row r="170" spans="1:5" ht="20" customHeight="1" x14ac:dyDescent="0.6">
      <c r="A170" s="29"/>
      <c r="B170" s="218" t="s">
        <v>243</v>
      </c>
      <c r="C170" s="172"/>
      <c r="D170" s="223"/>
      <c r="E170" s="172"/>
    </row>
    <row r="171" spans="1:5" ht="20" customHeight="1" x14ac:dyDescent="0.6">
      <c r="A171" s="29" t="s">
        <v>193</v>
      </c>
      <c r="B171" s="200" t="s">
        <v>185</v>
      </c>
      <c r="C171" s="28">
        <v>1</v>
      </c>
      <c r="D171" s="206">
        <v>6</v>
      </c>
      <c r="E171" s="28">
        <v>3</v>
      </c>
    </row>
    <row r="172" spans="1:5" ht="20" customHeight="1" x14ac:dyDescent="0.6">
      <c r="A172" s="29" t="s">
        <v>194</v>
      </c>
      <c r="B172" s="196" t="s">
        <v>289</v>
      </c>
      <c r="C172" s="28">
        <v>2</v>
      </c>
      <c r="D172" s="206">
        <v>0</v>
      </c>
      <c r="E172" s="28">
        <v>2</v>
      </c>
    </row>
    <row r="173" spans="1:5" ht="20" customHeight="1" x14ac:dyDescent="0.6">
      <c r="A173" s="29"/>
      <c r="B173" s="186"/>
      <c r="C173" s="29"/>
      <c r="D173" s="184"/>
      <c r="E173" s="29"/>
    </row>
    <row r="174" spans="1:5" ht="20" customHeight="1" x14ac:dyDescent="0.6">
      <c r="A174" s="29"/>
      <c r="B174" s="218" t="s">
        <v>246</v>
      </c>
      <c r="C174" s="168"/>
      <c r="D174" s="224"/>
      <c r="E174" s="168"/>
    </row>
    <row r="175" spans="1:5" ht="20" customHeight="1" x14ac:dyDescent="0.6">
      <c r="A175" s="29" t="s">
        <v>198</v>
      </c>
      <c r="B175" s="240" t="s">
        <v>199</v>
      </c>
      <c r="C175" s="261">
        <v>0</v>
      </c>
      <c r="D175" s="262">
        <v>4</v>
      </c>
      <c r="E175" s="263">
        <v>4</v>
      </c>
    </row>
    <row r="176" spans="1:5" ht="20" customHeight="1" x14ac:dyDescent="0.6">
      <c r="A176" s="29"/>
      <c r="B176" s="240"/>
      <c r="C176" s="168"/>
      <c r="D176" s="224"/>
      <c r="E176" s="168"/>
    </row>
    <row r="177" spans="1:5" ht="20" customHeight="1" x14ac:dyDescent="0.6">
      <c r="A177" s="169"/>
      <c r="B177" s="218" t="s">
        <v>225</v>
      </c>
      <c r="C177" s="168"/>
      <c r="D177" s="224"/>
      <c r="E177" s="168"/>
    </row>
    <row r="178" spans="1:5" ht="20" customHeight="1" x14ac:dyDescent="0.6">
      <c r="A178" s="29" t="s">
        <v>196</v>
      </c>
      <c r="B178" s="183" t="s">
        <v>200</v>
      </c>
      <c r="C178" s="29">
        <v>1</v>
      </c>
      <c r="D178" s="184">
        <v>3</v>
      </c>
      <c r="E178" s="29">
        <v>2</v>
      </c>
    </row>
    <row r="179" spans="1:5" ht="20" customHeight="1" x14ac:dyDescent="0.6">
      <c r="A179" s="29" t="s">
        <v>197</v>
      </c>
      <c r="B179" s="183" t="s">
        <v>188</v>
      </c>
      <c r="C179" s="29">
        <v>1</v>
      </c>
      <c r="D179" s="184">
        <v>6</v>
      </c>
      <c r="E179" s="29">
        <v>3</v>
      </c>
    </row>
    <row r="180" spans="1:5" ht="20" customHeight="1" x14ac:dyDescent="0.6">
      <c r="A180" s="29"/>
      <c r="B180" s="183"/>
      <c r="C180" s="29"/>
      <c r="D180" s="184"/>
      <c r="E180" s="29"/>
    </row>
    <row r="181" spans="1:5" ht="20" customHeight="1" x14ac:dyDescent="0.6">
      <c r="A181" s="169"/>
      <c r="B181" s="218" t="s">
        <v>115</v>
      </c>
      <c r="C181" s="29"/>
      <c r="D181" s="184"/>
      <c r="E181" s="29"/>
    </row>
    <row r="182" spans="1:5" ht="20" customHeight="1" x14ac:dyDescent="0.6">
      <c r="A182" s="172" t="s">
        <v>177</v>
      </c>
      <c r="B182" s="186" t="s">
        <v>44</v>
      </c>
      <c r="C182" s="241">
        <v>0</v>
      </c>
      <c r="D182" s="223">
        <v>2</v>
      </c>
      <c r="E182" s="241">
        <v>0</v>
      </c>
    </row>
    <row r="183" spans="1:5" ht="20" customHeight="1" x14ac:dyDescent="0.6">
      <c r="A183" s="314" t="s">
        <v>29</v>
      </c>
      <c r="B183" s="315"/>
      <c r="C183" s="31">
        <f>SUM(C156:C182)</f>
        <v>7</v>
      </c>
      <c r="D183" s="216">
        <f>SUM(D156:D182)</f>
        <v>32</v>
      </c>
      <c r="E183" s="31">
        <f>SUM(E156:E182)</f>
        <v>20</v>
      </c>
    </row>
    <row r="184" spans="1:5" s="6" customFormat="1" ht="20" customHeight="1" x14ac:dyDescent="0.8">
      <c r="A184" s="299" t="s">
        <v>41</v>
      </c>
      <c r="B184" s="319"/>
      <c r="C184" s="299">
        <f>C183+D183</f>
        <v>39</v>
      </c>
      <c r="D184" s="319"/>
      <c r="E184" s="33"/>
    </row>
    <row r="185" spans="1:5" s="6" customFormat="1" ht="22" customHeight="1" x14ac:dyDescent="0.8">
      <c r="A185" s="49"/>
      <c r="B185" s="49"/>
      <c r="C185" s="49"/>
      <c r="D185" s="49"/>
      <c r="E185" s="48"/>
    </row>
    <row r="186" spans="1:5" s="6" customFormat="1" ht="22" customHeight="1" x14ac:dyDescent="0.8">
      <c r="A186" s="34"/>
      <c r="B186" s="34"/>
      <c r="C186" s="34"/>
      <c r="D186" s="34"/>
      <c r="E186" s="35"/>
    </row>
    <row r="187" spans="1:5" s="6" customFormat="1" ht="22" customHeight="1" x14ac:dyDescent="0.8">
      <c r="A187" s="312" t="s">
        <v>4</v>
      </c>
      <c r="B187" s="312"/>
      <c r="C187" s="312"/>
      <c r="D187" s="34"/>
      <c r="E187" s="35"/>
    </row>
    <row r="188" spans="1:5" s="6" customFormat="1" ht="22" customHeight="1" x14ac:dyDescent="0.8">
      <c r="A188" s="34"/>
      <c r="B188" s="34"/>
      <c r="C188" s="34"/>
      <c r="D188" s="34"/>
      <c r="E188" s="35"/>
    </row>
    <row r="189" spans="1:5" ht="22" customHeight="1" x14ac:dyDescent="0.6">
      <c r="A189" s="283" t="s">
        <v>308</v>
      </c>
      <c r="B189" s="283"/>
      <c r="C189" s="283"/>
      <c r="D189" s="283"/>
      <c r="E189" s="283"/>
    </row>
    <row r="190" spans="1:5" ht="22" customHeight="1" x14ac:dyDescent="0.6">
      <c r="A190" s="311" t="s">
        <v>77</v>
      </c>
      <c r="B190" s="311"/>
      <c r="C190" s="311"/>
      <c r="D190" s="311"/>
      <c r="E190" s="311"/>
    </row>
    <row r="191" spans="1:5" ht="22" customHeight="1" x14ac:dyDescent="0.6">
      <c r="A191" s="283" t="s">
        <v>92</v>
      </c>
      <c r="B191" s="283"/>
      <c r="C191" s="283"/>
      <c r="D191" s="283"/>
      <c r="E191" s="283"/>
    </row>
    <row r="192" spans="1:5" ht="22" customHeight="1" x14ac:dyDescent="0.6">
      <c r="A192" s="313" t="s">
        <v>341</v>
      </c>
      <c r="B192" s="313"/>
      <c r="C192" s="313"/>
      <c r="D192" s="313"/>
      <c r="E192" s="313"/>
    </row>
    <row r="194" spans="1:5" ht="22" customHeight="1" x14ac:dyDescent="0.6">
      <c r="A194" s="135" t="s">
        <v>37</v>
      </c>
      <c r="B194" s="193" t="s">
        <v>30</v>
      </c>
      <c r="C194" s="135" t="s">
        <v>38</v>
      </c>
      <c r="D194" s="212" t="s">
        <v>39</v>
      </c>
      <c r="E194" s="135" t="s">
        <v>40</v>
      </c>
    </row>
    <row r="195" spans="1:5" ht="22" customHeight="1" x14ac:dyDescent="0.6">
      <c r="A195" s="179"/>
      <c r="B195" s="195" t="s">
        <v>214</v>
      </c>
      <c r="C195" s="51"/>
      <c r="D195" s="213"/>
      <c r="E195" s="51"/>
    </row>
    <row r="196" spans="1:5" ht="22" customHeight="1" x14ac:dyDescent="0.6">
      <c r="A196" s="173" t="s">
        <v>190</v>
      </c>
      <c r="B196" s="196" t="s">
        <v>294</v>
      </c>
      <c r="C196" s="173">
        <v>0</v>
      </c>
      <c r="D196" s="48">
        <v>2</v>
      </c>
      <c r="E196" s="173">
        <v>1</v>
      </c>
    </row>
    <row r="197" spans="1:5" ht="22" customHeight="1" x14ac:dyDescent="0.6">
      <c r="A197" s="29"/>
      <c r="B197" s="183"/>
      <c r="C197" s="29"/>
      <c r="D197" s="184"/>
      <c r="E197" s="29"/>
    </row>
    <row r="198" spans="1:5" ht="22" customHeight="1" x14ac:dyDescent="0.6">
      <c r="A198" s="169"/>
      <c r="B198" s="197" t="s">
        <v>61</v>
      </c>
      <c r="C198" s="28"/>
      <c r="D198" s="206"/>
      <c r="E198" s="28"/>
    </row>
    <row r="199" spans="1:5" ht="22" customHeight="1" x14ac:dyDescent="0.6">
      <c r="A199" s="169"/>
      <c r="B199" s="197" t="s">
        <v>219</v>
      </c>
      <c r="C199" s="28"/>
      <c r="D199" s="206"/>
      <c r="E199" s="28"/>
    </row>
    <row r="200" spans="1:5" ht="22" customHeight="1" x14ac:dyDescent="0.6">
      <c r="A200" s="29" t="s">
        <v>181</v>
      </c>
      <c r="B200" s="198" t="s">
        <v>174</v>
      </c>
      <c r="C200" s="29">
        <v>1</v>
      </c>
      <c r="D200" s="184">
        <v>2</v>
      </c>
      <c r="E200" s="29">
        <v>2</v>
      </c>
    </row>
    <row r="201" spans="1:5" ht="22" customHeight="1" x14ac:dyDescent="0.6">
      <c r="A201" s="29"/>
      <c r="B201" s="198"/>
      <c r="C201" s="29"/>
      <c r="D201" s="184"/>
      <c r="E201" s="29"/>
    </row>
    <row r="202" spans="1:5" ht="22" customHeight="1" x14ac:dyDescent="0.6">
      <c r="A202" s="169"/>
      <c r="B202" s="197" t="s">
        <v>62</v>
      </c>
      <c r="C202" s="28"/>
      <c r="D202" s="206"/>
      <c r="E202" s="28"/>
    </row>
    <row r="203" spans="1:5" ht="22" customHeight="1" x14ac:dyDescent="0.6">
      <c r="A203" s="29" t="s">
        <v>180</v>
      </c>
      <c r="B203" s="198" t="s">
        <v>175</v>
      </c>
      <c r="C203" s="29">
        <v>2</v>
      </c>
      <c r="D203" s="184">
        <v>0</v>
      </c>
      <c r="E203" s="29">
        <v>2</v>
      </c>
    </row>
    <row r="204" spans="1:5" ht="22" customHeight="1" x14ac:dyDescent="0.7">
      <c r="A204" s="177"/>
      <c r="B204" s="199"/>
      <c r="C204" s="142"/>
      <c r="D204" s="207"/>
      <c r="E204" s="142"/>
    </row>
    <row r="205" spans="1:5" ht="22" customHeight="1" x14ac:dyDescent="0.6">
      <c r="A205" s="172"/>
      <c r="B205" s="197" t="s">
        <v>63</v>
      </c>
      <c r="C205" s="116"/>
      <c r="D205" s="208"/>
      <c r="E205" s="116"/>
    </row>
    <row r="206" spans="1:5" ht="22" customHeight="1" x14ac:dyDescent="0.6">
      <c r="A206" s="29"/>
      <c r="B206" s="200"/>
      <c r="C206" s="28"/>
      <c r="D206" s="206"/>
      <c r="E206" s="28"/>
    </row>
    <row r="207" spans="1:5" ht="22" customHeight="1" x14ac:dyDescent="0.6">
      <c r="A207" s="169"/>
      <c r="B207" s="197" t="s">
        <v>245</v>
      </c>
      <c r="C207" s="27"/>
      <c r="D207" s="214"/>
      <c r="E207" s="27"/>
    </row>
    <row r="208" spans="1:5" ht="22" customHeight="1" x14ac:dyDescent="0.6">
      <c r="A208" s="29" t="s">
        <v>179</v>
      </c>
      <c r="B208" s="186" t="s">
        <v>55</v>
      </c>
      <c r="C208" s="261">
        <v>0</v>
      </c>
      <c r="D208" s="262">
        <v>20</v>
      </c>
      <c r="E208" s="263">
        <v>4</v>
      </c>
    </row>
    <row r="209" spans="1:5" ht="22" customHeight="1" x14ac:dyDescent="0.6">
      <c r="A209" s="29"/>
      <c r="B209" s="186"/>
      <c r="C209" s="27"/>
      <c r="D209" s="214"/>
      <c r="E209" s="27"/>
    </row>
    <row r="210" spans="1:5" ht="22" customHeight="1" x14ac:dyDescent="0.6">
      <c r="A210" s="169"/>
      <c r="B210" s="197" t="s">
        <v>65</v>
      </c>
      <c r="C210" s="27"/>
      <c r="D210" s="214"/>
      <c r="E210" s="27"/>
    </row>
    <row r="211" spans="1:5" ht="22" customHeight="1" x14ac:dyDescent="0.6">
      <c r="A211" s="29"/>
      <c r="B211" s="196"/>
      <c r="C211" s="28"/>
      <c r="D211" s="206"/>
      <c r="E211" s="28"/>
    </row>
    <row r="212" spans="1:5" ht="22" customHeight="1" x14ac:dyDescent="0.6">
      <c r="A212" s="169"/>
      <c r="B212" s="197" t="s">
        <v>221</v>
      </c>
      <c r="C212" s="27"/>
      <c r="D212" s="214"/>
      <c r="E212" s="27"/>
    </row>
    <row r="213" spans="1:5" ht="22" customHeight="1" x14ac:dyDescent="0.6">
      <c r="A213" s="29" t="s">
        <v>178</v>
      </c>
      <c r="B213" s="183" t="s">
        <v>176</v>
      </c>
      <c r="C213" s="29">
        <v>1</v>
      </c>
      <c r="D213" s="184">
        <v>3</v>
      </c>
      <c r="E213" s="29">
        <v>2</v>
      </c>
    </row>
    <row r="214" spans="1:5" ht="22" customHeight="1" x14ac:dyDescent="0.6">
      <c r="A214" s="29"/>
      <c r="B214" s="196"/>
      <c r="C214" s="28"/>
      <c r="D214" s="206"/>
      <c r="E214" s="28"/>
    </row>
    <row r="215" spans="1:5" ht="22" customHeight="1" x14ac:dyDescent="0.6">
      <c r="A215" s="169"/>
      <c r="B215" s="197" t="s">
        <v>115</v>
      </c>
      <c r="C215" s="28"/>
      <c r="D215" s="206"/>
      <c r="E215" s="28"/>
    </row>
    <row r="216" spans="1:5" ht="22" customHeight="1" x14ac:dyDescent="0.6">
      <c r="A216" s="172" t="s">
        <v>189</v>
      </c>
      <c r="B216" s="200" t="s">
        <v>45</v>
      </c>
      <c r="C216" s="116">
        <v>0</v>
      </c>
      <c r="D216" s="208">
        <v>2</v>
      </c>
      <c r="E216" s="116">
        <v>0</v>
      </c>
    </row>
    <row r="217" spans="1:5" ht="22" customHeight="1" x14ac:dyDescent="0.6">
      <c r="A217" s="178"/>
      <c r="B217" s="201"/>
      <c r="C217" s="30"/>
      <c r="D217" s="215"/>
      <c r="E217" s="30"/>
    </row>
    <row r="218" spans="1:5" ht="22" customHeight="1" x14ac:dyDescent="0.6">
      <c r="A218" s="314" t="s">
        <v>29</v>
      </c>
      <c r="B218" s="315"/>
      <c r="C218" s="31">
        <f>SUM(C196:C217)</f>
        <v>4</v>
      </c>
      <c r="D218" s="216">
        <f t="shared" ref="D218:E218" si="0">SUM(D196:D217)</f>
        <v>29</v>
      </c>
      <c r="E218" s="31">
        <f t="shared" si="0"/>
        <v>11</v>
      </c>
    </row>
    <row r="219" spans="1:5" ht="22" customHeight="1" x14ac:dyDescent="0.6">
      <c r="A219" s="299" t="s">
        <v>41</v>
      </c>
      <c r="B219" s="319"/>
      <c r="C219" s="299">
        <f>C218+D218</f>
        <v>33</v>
      </c>
      <c r="D219" s="319"/>
      <c r="E219" s="33"/>
    </row>
    <row r="220" spans="1:5" ht="22" customHeight="1" x14ac:dyDescent="0.6">
      <c r="A220" s="49"/>
      <c r="B220" s="49"/>
      <c r="C220" s="49"/>
      <c r="D220" s="49"/>
      <c r="E220" s="48"/>
    </row>
    <row r="221" spans="1:5" ht="22" customHeight="1" x14ac:dyDescent="0.8">
      <c r="A221" s="34"/>
      <c r="B221" s="34"/>
      <c r="C221" s="34"/>
      <c r="D221" s="34"/>
      <c r="E221" s="35"/>
    </row>
    <row r="222" spans="1:5" ht="22" customHeight="1" x14ac:dyDescent="0.8">
      <c r="A222" s="312" t="s">
        <v>4</v>
      </c>
      <c r="B222" s="312"/>
      <c r="C222" s="312"/>
      <c r="D222" s="34"/>
      <c r="E222" s="35"/>
    </row>
    <row r="223" spans="1:5" ht="22" customHeight="1" x14ac:dyDescent="0.8">
      <c r="A223" s="34"/>
      <c r="B223" s="34"/>
      <c r="C223" s="34"/>
      <c r="D223" s="34"/>
      <c r="E223" s="35"/>
    </row>
  </sheetData>
  <mergeCells count="53">
    <mergeCell ref="A192:E192"/>
    <mergeCell ref="A218:B218"/>
    <mergeCell ref="A219:B219"/>
    <mergeCell ref="C219:D219"/>
    <mergeCell ref="A222:C222"/>
    <mergeCell ref="A191:E191"/>
    <mergeCell ref="A151:E151"/>
    <mergeCell ref="A152:E152"/>
    <mergeCell ref="A153:E153"/>
    <mergeCell ref="H153:M153"/>
    <mergeCell ref="A154:E154"/>
    <mergeCell ref="A184:B184"/>
    <mergeCell ref="C184:D184"/>
    <mergeCell ref="A187:C187"/>
    <mergeCell ref="A189:E189"/>
    <mergeCell ref="A190:E190"/>
    <mergeCell ref="A183:B183"/>
    <mergeCell ref="H79:M79"/>
    <mergeCell ref="A80:E80"/>
    <mergeCell ref="A149:C149"/>
    <mergeCell ref="A108:B108"/>
    <mergeCell ref="A111:C111"/>
    <mergeCell ref="A113:E113"/>
    <mergeCell ref="A114:E114"/>
    <mergeCell ref="A115:E115"/>
    <mergeCell ref="H115:M115"/>
    <mergeCell ref="A116:E116"/>
    <mergeCell ref="A144:B144"/>
    <mergeCell ref="A145:B145"/>
    <mergeCell ref="C145:D145"/>
    <mergeCell ref="H41:M41"/>
    <mergeCell ref="A42:E42"/>
    <mergeCell ref="A71:B71"/>
    <mergeCell ref="A72:B72"/>
    <mergeCell ref="C72:D72"/>
    <mergeCell ref="A41:E41"/>
    <mergeCell ref="A1:E1"/>
    <mergeCell ref="A2:E2"/>
    <mergeCell ref="A3:E3"/>
    <mergeCell ref="H3:M3"/>
    <mergeCell ref="A4:E4"/>
    <mergeCell ref="A34:B34"/>
    <mergeCell ref="A33:B33"/>
    <mergeCell ref="C34:D34"/>
    <mergeCell ref="A109:B109"/>
    <mergeCell ref="C109:D109"/>
    <mergeCell ref="A37:C37"/>
    <mergeCell ref="A39:E39"/>
    <mergeCell ref="A40:E40"/>
    <mergeCell ref="A75:C75"/>
    <mergeCell ref="A77:E77"/>
    <mergeCell ref="A78:E78"/>
    <mergeCell ref="A79:E79"/>
  </mergeCells>
  <pageMargins left="0.9" right="0.511811023622047" top="0.56496062999999996" bottom="0.118110236220472" header="0" footer="0"/>
  <pageSetup paperSize="9" scale="99" orientation="portrait" horizontalDpi="4294967293" r:id="rId1"/>
  <headerFooter>
    <oddHeader>&amp;R&amp;P จาก &amp;N</oddHeader>
  </headerFooter>
  <rowBreaks count="3" manualBreakCount="3">
    <brk id="38" max="4" man="1"/>
    <brk id="112" max="4" man="1"/>
    <brk id="188" max="4" man="1"/>
  </row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4" tint="0.39997558519241921"/>
  </sheetPr>
  <dimension ref="A5:M51"/>
  <sheetViews>
    <sheetView view="pageBreakPreview" topLeftCell="A7" zoomScaleNormal="120" zoomScaleSheetLayoutView="100" workbookViewId="0">
      <selection activeCell="K11" sqref="K11"/>
    </sheetView>
  </sheetViews>
  <sheetFormatPr defaultColWidth="9" defaultRowHeight="24" x14ac:dyDescent="0.8"/>
  <cols>
    <col min="1" max="1" width="6.08203125" style="6" customWidth="1"/>
    <col min="2" max="2" width="5.58203125" style="3" customWidth="1"/>
    <col min="3" max="3" width="43.08203125" style="6" customWidth="1"/>
    <col min="4" max="4" width="9.58203125" style="6" customWidth="1"/>
    <col min="5" max="5" width="6.83203125" style="6" customWidth="1"/>
    <col min="6" max="6" width="9.83203125" style="6" customWidth="1"/>
    <col min="7" max="16384" width="9" style="6"/>
  </cols>
  <sheetData>
    <row r="5" spans="1:9" ht="8.25" customHeight="1" x14ac:dyDescent="0.8"/>
    <row r="6" spans="1:9" s="1" customFormat="1" ht="36" customHeight="1" x14ac:dyDescent="0.8">
      <c r="A6" s="287" t="s">
        <v>299</v>
      </c>
      <c r="B6" s="287"/>
      <c r="C6" s="287"/>
      <c r="D6" s="287"/>
      <c r="E6" s="287"/>
      <c r="F6" s="287"/>
    </row>
    <row r="7" spans="1:9" s="1" customFormat="1" ht="29.25" customHeight="1" x14ac:dyDescent="0.8">
      <c r="A7" s="288" t="s">
        <v>77</v>
      </c>
      <c r="B7" s="288"/>
      <c r="C7" s="288"/>
      <c r="D7" s="288"/>
      <c r="E7" s="288"/>
      <c r="F7" s="288"/>
    </row>
    <row r="8" spans="1:9" s="2" customFormat="1" ht="26.25" customHeight="1" x14ac:dyDescent="0.3">
      <c r="A8" s="289" t="s">
        <v>25</v>
      </c>
      <c r="B8" s="289"/>
      <c r="C8" s="289"/>
      <c r="D8" s="289"/>
      <c r="E8" s="289"/>
      <c r="F8" s="289"/>
      <c r="I8" s="2" t="s">
        <v>26</v>
      </c>
    </row>
    <row r="9" spans="1:9" s="2" customFormat="1" ht="26.25" customHeight="1" x14ac:dyDescent="0.3">
      <c r="A9" s="291" t="s">
        <v>68</v>
      </c>
      <c r="B9" s="291"/>
      <c r="C9" s="291"/>
      <c r="D9" s="291"/>
      <c r="E9" s="291"/>
      <c r="F9" s="291"/>
      <c r="H9" s="75" t="s">
        <v>54</v>
      </c>
    </row>
    <row r="10" spans="1:9" s="2" customFormat="1" ht="26.25" customHeight="1" x14ac:dyDescent="0.3">
      <c r="A10" s="290" t="s">
        <v>80</v>
      </c>
      <c r="B10" s="290"/>
      <c r="C10" s="290"/>
      <c r="D10" s="290"/>
      <c r="E10" s="290"/>
      <c r="F10" s="290"/>
    </row>
    <row r="11" spans="1:9" s="2" customFormat="1" ht="30.75" customHeight="1" x14ac:dyDescent="0.3">
      <c r="A11" s="290" t="s">
        <v>275</v>
      </c>
      <c r="B11" s="290"/>
      <c r="C11" s="290"/>
      <c r="D11" s="290"/>
      <c r="E11" s="290"/>
      <c r="F11" s="290"/>
    </row>
    <row r="12" spans="1:9" s="3" customFormat="1" ht="9.75" customHeight="1" x14ac:dyDescent="0.8">
      <c r="A12" s="6"/>
      <c r="B12" s="7"/>
      <c r="C12" s="8"/>
      <c r="D12" s="8"/>
      <c r="E12" s="53"/>
      <c r="F12" s="7"/>
    </row>
    <row r="13" spans="1:9" s="3" customFormat="1" ht="22" customHeight="1" x14ac:dyDescent="0.8">
      <c r="A13" s="292" t="s">
        <v>342</v>
      </c>
      <c r="B13" s="292"/>
      <c r="C13" s="292"/>
      <c r="D13" s="55" t="s">
        <v>50</v>
      </c>
      <c r="E13" s="76">
        <f>'สรุปโครงสร้าง_ช. 65 A 9-10'!N105</f>
        <v>105</v>
      </c>
      <c r="F13" s="55" t="s">
        <v>27</v>
      </c>
    </row>
    <row r="14" spans="1:9" s="5" customFormat="1" ht="18" customHeight="1" x14ac:dyDescent="0.8">
      <c r="A14" s="3"/>
      <c r="B14" s="4"/>
      <c r="C14" s="4"/>
      <c r="D14" s="4"/>
      <c r="E14" s="158"/>
      <c r="F14" s="3"/>
    </row>
    <row r="15" spans="1:9" s="3" customFormat="1" ht="22" customHeight="1" x14ac:dyDescent="0.8">
      <c r="A15" s="6"/>
      <c r="B15" s="7" t="s">
        <v>82</v>
      </c>
      <c r="C15" s="7"/>
      <c r="D15" s="7"/>
      <c r="E15" s="144">
        <f>'สรุปโครงสร้าง_ช. 65 A 9-10'!N49</f>
        <v>23</v>
      </c>
      <c r="F15" s="7" t="s">
        <v>27</v>
      </c>
    </row>
    <row r="16" spans="1:9" s="3" customFormat="1" ht="22" customHeight="1" x14ac:dyDescent="0.8">
      <c r="A16" s="6"/>
      <c r="B16" s="53">
        <v>1.1000000000000001</v>
      </c>
      <c r="C16" s="140" t="s">
        <v>57</v>
      </c>
      <c r="D16" s="8"/>
      <c r="E16" s="145">
        <f>'สรุปโครงสร้าง_ช. 65 A 9-10'!N28</f>
        <v>9</v>
      </c>
      <c r="F16" s="7"/>
    </row>
    <row r="17" spans="1:9" s="3" customFormat="1" ht="22" customHeight="1" x14ac:dyDescent="0.8">
      <c r="A17" s="6"/>
      <c r="B17" s="7"/>
      <c r="C17" s="8" t="s">
        <v>58</v>
      </c>
      <c r="D17" s="8"/>
      <c r="E17" s="145">
        <f>'สรุปโครงสร้าง_ช. 65 A 9-10'!N19</f>
        <v>3</v>
      </c>
      <c r="F17" s="7"/>
    </row>
    <row r="18" spans="1:9" s="3" customFormat="1" ht="22" customHeight="1" x14ac:dyDescent="0.8">
      <c r="A18" s="6"/>
      <c r="B18" s="7"/>
      <c r="C18" s="8" t="s">
        <v>59</v>
      </c>
      <c r="D18" s="8"/>
      <c r="E18" s="145">
        <f>'สรุปโครงสร้าง_ช. 65 A 9-10'!N27</f>
        <v>6</v>
      </c>
      <c r="F18" s="7"/>
    </row>
    <row r="19" spans="1:9" s="3" customFormat="1" ht="6.75" customHeight="1" x14ac:dyDescent="0.8">
      <c r="A19" s="6"/>
      <c r="B19" s="141"/>
      <c r="C19" s="140"/>
      <c r="D19" s="8"/>
      <c r="E19" s="145"/>
      <c r="F19" s="7"/>
    </row>
    <row r="20" spans="1:9" s="3" customFormat="1" ht="22" customHeight="1" x14ac:dyDescent="0.8">
      <c r="A20" s="6"/>
      <c r="B20" s="53">
        <v>1.2</v>
      </c>
      <c r="C20" s="140" t="s">
        <v>256</v>
      </c>
      <c r="D20" s="8"/>
      <c r="E20" s="145">
        <f>'สรุปโครงสร้าง_ช. 65 A 9-10'!N38</f>
        <v>9</v>
      </c>
      <c r="F20" s="7"/>
    </row>
    <row r="21" spans="1:9" s="3" customFormat="1" ht="22" customHeight="1" x14ac:dyDescent="0.8">
      <c r="A21" s="6"/>
      <c r="B21" s="7"/>
      <c r="C21" s="8" t="s">
        <v>83</v>
      </c>
      <c r="D21" s="8"/>
      <c r="E21" s="145">
        <f>'สรุปโครงสร้าง_ช. 65 A 9-10'!N34</f>
        <v>5</v>
      </c>
      <c r="F21" s="7"/>
    </row>
    <row r="22" spans="1:9" s="3" customFormat="1" ht="22" customHeight="1" x14ac:dyDescent="0.8">
      <c r="A22" s="6"/>
      <c r="B22" s="7"/>
      <c r="C22" s="8" t="s">
        <v>84</v>
      </c>
      <c r="D22" s="8"/>
      <c r="E22" s="145">
        <f>'สรุปโครงสร้าง_ช. 65 A 1-4'!N37</f>
        <v>4</v>
      </c>
      <c r="F22" s="7"/>
    </row>
    <row r="23" spans="1:9" s="3" customFormat="1" ht="6" customHeight="1" x14ac:dyDescent="0.8">
      <c r="A23" s="6"/>
      <c r="B23" s="7"/>
      <c r="C23" s="8"/>
      <c r="D23" s="8"/>
      <c r="E23" s="145"/>
      <c r="F23" s="7"/>
    </row>
    <row r="24" spans="1:9" s="3" customFormat="1" ht="22" customHeight="1" x14ac:dyDescent="0.8">
      <c r="A24" s="6"/>
      <c r="B24" s="53">
        <v>1.3</v>
      </c>
      <c r="C24" s="140" t="s">
        <v>257</v>
      </c>
      <c r="D24" s="8"/>
      <c r="E24" s="145">
        <f>'สรุปโครงสร้าง_ช. 65 A 9-10'!N48</f>
        <v>5</v>
      </c>
      <c r="F24" s="7"/>
    </row>
    <row r="25" spans="1:9" s="3" customFormat="1" ht="22" customHeight="1" x14ac:dyDescent="0.8">
      <c r="A25" s="6"/>
      <c r="B25" s="7"/>
      <c r="C25" s="8" t="s">
        <v>60</v>
      </c>
      <c r="D25" s="8"/>
      <c r="E25" s="145">
        <f>'สรุปโครงสร้าง_ช. 65 A 1-4'!N43</f>
        <v>3</v>
      </c>
      <c r="F25" s="7"/>
    </row>
    <row r="26" spans="1:9" ht="22" customHeight="1" x14ac:dyDescent="0.8">
      <c r="B26"/>
      <c r="C26" s="8" t="s">
        <v>85</v>
      </c>
      <c r="D26" s="8"/>
      <c r="E26" s="145">
        <f>'สรุปโครงสร้าง_ช. 65 A 1-4'!N47</f>
        <v>2</v>
      </c>
      <c r="F26" s="9"/>
      <c r="G26"/>
      <c r="H26"/>
      <c r="I26"/>
    </row>
    <row r="27" spans="1:9" ht="12" customHeight="1" x14ac:dyDescent="0.8">
      <c r="B27" s="9"/>
      <c r="C27"/>
      <c r="D27"/>
      <c r="E27" s="146"/>
      <c r="F27"/>
      <c r="G27"/>
      <c r="H27"/>
      <c r="I27"/>
    </row>
    <row r="28" spans="1:9" ht="22" customHeight="1" x14ac:dyDescent="0.8">
      <c r="B28" s="7" t="s">
        <v>86</v>
      </c>
      <c r="C28" s="7"/>
      <c r="D28" s="7"/>
      <c r="E28" s="144">
        <f>'สรุปโครงสร้าง_ช. 65 A 9-10'!N89</f>
        <v>71</v>
      </c>
      <c r="F28" s="7" t="s">
        <v>27</v>
      </c>
      <c r="G28"/>
      <c r="H28"/>
      <c r="I28"/>
    </row>
    <row r="29" spans="1:9" ht="22" customHeight="1" x14ac:dyDescent="0.8">
      <c r="B29" s="9">
        <v>2.1</v>
      </c>
      <c r="C29" s="6" t="s">
        <v>87</v>
      </c>
      <c r="E29" s="145">
        <f>'สรุปโครงสร้าง_ช. 65 A 9-10'!N63</f>
        <v>21</v>
      </c>
      <c r="F29" s="9"/>
      <c r="G29" s="7"/>
      <c r="H29" s="7"/>
      <c r="I29"/>
    </row>
    <row r="30" spans="1:9" ht="22" customHeight="1" x14ac:dyDescent="0.8">
      <c r="B30" s="9">
        <v>2.2000000000000002</v>
      </c>
      <c r="C30" s="6" t="s">
        <v>88</v>
      </c>
      <c r="E30" s="145">
        <f>'สรุปโครงสร้าง_ช. 65 A 9-10'!N75</f>
        <v>24</v>
      </c>
      <c r="F30" s="9"/>
      <c r="G30" s="9"/>
      <c r="H30"/>
      <c r="I30"/>
    </row>
    <row r="31" spans="1:9" ht="22" customHeight="1" x14ac:dyDescent="0.8">
      <c r="B31" s="9">
        <v>2.2999999999999998</v>
      </c>
      <c r="C31" s="6" t="s">
        <v>81</v>
      </c>
      <c r="E31" s="145">
        <f>'สรุปโครงสร้าง_ช. 65 A 9-10'!N84</f>
        <v>18</v>
      </c>
      <c r="F31" s="9"/>
      <c r="G31" s="9"/>
      <c r="H31"/>
      <c r="I31"/>
    </row>
    <row r="32" spans="1:9" ht="22" customHeight="1" x14ac:dyDescent="0.8">
      <c r="B32" s="9">
        <v>2.4</v>
      </c>
      <c r="C32" s="6" t="s">
        <v>90</v>
      </c>
      <c r="E32" s="145">
        <v>7</v>
      </c>
      <c r="F32" s="9"/>
      <c r="G32" s="9"/>
      <c r="H32"/>
      <c r="I32"/>
    </row>
    <row r="33" spans="2:13" ht="22" customHeight="1" x14ac:dyDescent="0.8">
      <c r="B33" s="9">
        <v>2.5</v>
      </c>
      <c r="C33" s="6" t="s">
        <v>89</v>
      </c>
      <c r="E33" s="145">
        <f>'สรุปโครงสร้าง_ช. 65 A 9-10'!N88</f>
        <v>4</v>
      </c>
      <c r="F33" s="9"/>
      <c r="G33" s="9"/>
      <c r="H33"/>
      <c r="I33"/>
    </row>
    <row r="34" spans="2:13" ht="11.25" customHeight="1" x14ac:dyDescent="0.8">
      <c r="B34" s="9"/>
      <c r="C34"/>
      <c r="D34"/>
      <c r="E34" s="145"/>
      <c r="F34" s="9"/>
      <c r="G34" s="9"/>
      <c r="H34"/>
      <c r="I34"/>
    </row>
    <row r="35" spans="2:13" ht="22" customHeight="1" x14ac:dyDescent="0.8">
      <c r="B35" s="7" t="s">
        <v>91</v>
      </c>
      <c r="C35" s="7"/>
      <c r="D35" s="7"/>
      <c r="E35" s="144">
        <f>'สรุปโครงสร้าง_ช. 65 A 9-10'!N96</f>
        <v>11</v>
      </c>
      <c r="F35" s="7" t="s">
        <v>28</v>
      </c>
      <c r="G35" s="10"/>
      <c r="H35"/>
      <c r="I35"/>
    </row>
    <row r="36" spans="2:13" ht="22" customHeight="1" x14ac:dyDescent="0.8">
      <c r="B36" s="9"/>
      <c r="C36"/>
      <c r="D36"/>
      <c r="E36" s="145"/>
      <c r="F36" s="9"/>
      <c r="G36" s="11"/>
      <c r="H36" s="7"/>
      <c r="I36"/>
    </row>
    <row r="37" spans="2:13" ht="22" customHeight="1" x14ac:dyDescent="0.8">
      <c r="B37" s="7" t="s">
        <v>51</v>
      </c>
      <c r="C37" s="7"/>
      <c r="D37" s="7"/>
      <c r="E37" s="145"/>
      <c r="F37" s="9"/>
      <c r="G37"/>
      <c r="H37"/>
      <c r="I37"/>
      <c r="J37"/>
      <c r="K37"/>
      <c r="L37"/>
      <c r="M37"/>
    </row>
    <row r="38" spans="2:13" ht="22" customHeight="1" x14ac:dyDescent="0.8">
      <c r="B38" s="286" t="s">
        <v>29</v>
      </c>
      <c r="C38" s="286"/>
      <c r="D38" s="76"/>
      <c r="E38" s="77">
        <f>'สรุปโครงสร้าง_ช. 65 A 9-10'!N105</f>
        <v>105</v>
      </c>
      <c r="F38" s="77" t="s">
        <v>27</v>
      </c>
      <c r="G38" s="7"/>
      <c r="H38" s="7"/>
      <c r="I38"/>
    </row>
    <row r="39" spans="2:13" ht="22" customHeight="1" x14ac:dyDescent="0.8">
      <c r="E39" s="145"/>
      <c r="F39" s="9"/>
      <c r="G39"/>
      <c r="H39" s="7"/>
      <c r="I39" s="7"/>
    </row>
    <row r="40" spans="2:13" ht="22" customHeight="1" x14ac:dyDescent="0.8">
      <c r="B40" s="286"/>
      <c r="C40" s="286"/>
      <c r="D40" s="76"/>
      <c r="E40" s="77"/>
      <c r="F40" s="77"/>
    </row>
    <row r="41" spans="2:13" ht="22" customHeight="1" x14ac:dyDescent="0.8">
      <c r="B41" s="8"/>
      <c r="C41" s="8"/>
      <c r="D41" s="8"/>
    </row>
    <row r="42" spans="2:13" ht="22" customHeight="1" x14ac:dyDescent="0.8">
      <c r="B42" s="4"/>
      <c r="C42" s="4"/>
      <c r="D42" s="4"/>
    </row>
    <row r="43" spans="2:13" ht="22" customHeight="1" x14ac:dyDescent="0.8">
      <c r="B43" s="4"/>
      <c r="C43" s="5"/>
      <c r="D43" s="5"/>
    </row>
    <row r="44" spans="2:13" ht="22" customHeight="1" x14ac:dyDescent="0.8">
      <c r="C44" s="5"/>
      <c r="D44" s="5"/>
    </row>
    <row r="45" spans="2:13" ht="22" customHeight="1" x14ac:dyDescent="0.8"/>
    <row r="46" spans="2:13" ht="22" customHeight="1" x14ac:dyDescent="0.8"/>
    <row r="47" spans="2:13" ht="22" customHeight="1" x14ac:dyDescent="0.8"/>
    <row r="48" spans="2:13" ht="22" customHeight="1" x14ac:dyDescent="0.8">
      <c r="E48" s="3"/>
      <c r="F48" s="3"/>
    </row>
    <row r="49" spans="1:6" s="3" customFormat="1" ht="22" customHeight="1" x14ac:dyDescent="0.8">
      <c r="A49" s="6"/>
      <c r="C49" s="6"/>
      <c r="D49" s="6"/>
    </row>
    <row r="50" spans="1:6" s="3" customFormat="1" ht="22" customHeight="1" x14ac:dyDescent="0.8">
      <c r="A50" s="6"/>
      <c r="C50" s="6"/>
      <c r="D50" s="6"/>
    </row>
    <row r="51" spans="1:6" s="3" customFormat="1" ht="22" customHeight="1" x14ac:dyDescent="0.8">
      <c r="A51" s="6"/>
      <c r="C51" s="6"/>
      <c r="D51" s="6"/>
      <c r="E51" s="6"/>
      <c r="F51" s="6"/>
    </row>
  </sheetData>
  <mergeCells count="9">
    <mergeCell ref="B38:C38"/>
    <mergeCell ref="B40:C40"/>
    <mergeCell ref="A6:F6"/>
    <mergeCell ref="A7:F7"/>
    <mergeCell ref="A8:F8"/>
    <mergeCell ref="A9:F9"/>
    <mergeCell ref="A10:F10"/>
    <mergeCell ref="A11:F11"/>
    <mergeCell ref="A13:C13"/>
  </mergeCells>
  <pageMargins left="0.95799999999999996" right="0.39370078740157499" top="0.53740157499999996" bottom="0.39370078740157499" header="0" footer="0"/>
  <pageSetup paperSize="9" scale="95" orientation="portrait" horizontalDpi="4294967293" verticalDpi="120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4" tint="0.39997558519241921"/>
    <pageSetUpPr fitToPage="1"/>
  </sheetPr>
  <dimension ref="A5:R106"/>
  <sheetViews>
    <sheetView view="pageBreakPreview" zoomScale="110" zoomScaleNormal="100" zoomScaleSheetLayoutView="110" zoomScalePageLayoutView="130" workbookViewId="0">
      <selection activeCell="N35" sqref="N35"/>
    </sheetView>
  </sheetViews>
  <sheetFormatPr defaultColWidth="8.83203125" defaultRowHeight="24" x14ac:dyDescent="0.8"/>
  <cols>
    <col min="1" max="1" width="3" style="6" customWidth="1"/>
    <col min="2" max="2" width="13.9140625" style="6" customWidth="1"/>
    <col min="3" max="3" width="29.75" style="6" customWidth="1"/>
    <col min="4" max="5" width="3.5" style="6" customWidth="1"/>
    <col min="6" max="6" width="4.33203125" style="6" customWidth="1"/>
    <col min="7" max="14" width="4.25" style="6" customWidth="1"/>
    <col min="15" max="15" width="4.08203125" style="6" customWidth="1"/>
    <col min="16" max="16" width="4.25" style="6" customWidth="1"/>
    <col min="17" max="17" width="33" style="6" customWidth="1"/>
    <col min="18" max="16384" width="8.83203125" style="6"/>
  </cols>
  <sheetData>
    <row r="5" spans="1:18" s="1" customFormat="1" ht="29.25" customHeight="1" x14ac:dyDescent="0.8">
      <c r="A5" s="287" t="s">
        <v>300</v>
      </c>
      <c r="B5" s="287"/>
      <c r="C5" s="287"/>
      <c r="D5" s="287"/>
      <c r="E5" s="287"/>
      <c r="F5" s="287"/>
      <c r="G5" s="287"/>
      <c r="H5" s="287"/>
      <c r="I5" s="287"/>
      <c r="J5" s="287"/>
      <c r="K5" s="287"/>
      <c r="L5" s="287"/>
      <c r="M5" s="287"/>
      <c r="N5" s="287"/>
      <c r="O5" s="287"/>
      <c r="P5" s="287"/>
    </row>
    <row r="6" spans="1:18" s="1" customFormat="1" ht="24" customHeight="1" x14ac:dyDescent="0.8">
      <c r="A6" s="288" t="s">
        <v>77</v>
      </c>
      <c r="B6" s="288"/>
      <c r="C6" s="288"/>
      <c r="D6" s="288"/>
      <c r="E6" s="288"/>
      <c r="F6" s="288"/>
      <c r="G6" s="288"/>
      <c r="H6" s="288"/>
      <c r="I6" s="288"/>
      <c r="J6" s="288"/>
      <c r="K6" s="288"/>
      <c r="L6" s="288"/>
      <c r="M6" s="288"/>
      <c r="N6" s="288"/>
      <c r="O6" s="288"/>
      <c r="P6" s="288"/>
    </row>
    <row r="7" spans="1:18" s="7" customFormat="1" ht="27" customHeight="1" x14ac:dyDescent="0.3">
      <c r="A7" s="294" t="s">
        <v>25</v>
      </c>
      <c r="B7" s="294"/>
      <c r="C7" s="294"/>
      <c r="D7" s="294"/>
      <c r="E7" s="294"/>
      <c r="F7" s="294"/>
      <c r="G7" s="294"/>
      <c r="H7" s="294"/>
      <c r="I7" s="294"/>
      <c r="J7" s="294"/>
      <c r="K7" s="294"/>
      <c r="L7" s="294"/>
      <c r="M7" s="294"/>
      <c r="N7" s="294"/>
      <c r="O7" s="294"/>
      <c r="P7" s="294"/>
    </row>
    <row r="8" spans="1:18" s="2" customFormat="1" ht="19.5" customHeight="1" x14ac:dyDescent="0.3">
      <c r="A8" s="296" t="s">
        <v>68</v>
      </c>
      <c r="B8" s="296"/>
      <c r="C8" s="296"/>
      <c r="D8" s="296"/>
      <c r="E8" s="296"/>
      <c r="F8" s="296"/>
      <c r="G8" s="296"/>
      <c r="H8" s="296"/>
      <c r="I8" s="296"/>
      <c r="J8" s="296"/>
      <c r="K8" s="296"/>
      <c r="L8" s="296"/>
      <c r="M8" s="296"/>
      <c r="N8" s="296"/>
      <c r="O8" s="296"/>
      <c r="P8" s="296"/>
      <c r="R8" s="75" t="s">
        <v>54</v>
      </c>
    </row>
    <row r="9" spans="1:18" s="2" customFormat="1" ht="23.25" customHeight="1" x14ac:dyDescent="0.3">
      <c r="A9" s="292" t="s">
        <v>293</v>
      </c>
      <c r="B9" s="292"/>
      <c r="C9" s="292"/>
      <c r="D9" s="292"/>
      <c r="E9" s="292"/>
      <c r="F9" s="292"/>
      <c r="G9" s="292"/>
      <c r="H9" s="292"/>
      <c r="I9" s="292"/>
      <c r="J9" s="292"/>
      <c r="K9" s="292"/>
      <c r="L9" s="292"/>
      <c r="M9" s="292"/>
      <c r="N9" s="292"/>
      <c r="O9" s="292"/>
      <c r="P9" s="292"/>
    </row>
    <row r="10" spans="1:18" s="2" customFormat="1" ht="30.75" customHeight="1" x14ac:dyDescent="0.3">
      <c r="A10" s="295" t="s">
        <v>280</v>
      </c>
      <c r="B10" s="295"/>
      <c r="C10" s="295"/>
      <c r="D10" s="295"/>
      <c r="E10" s="295"/>
      <c r="F10" s="295"/>
      <c r="G10" s="295"/>
      <c r="H10" s="295"/>
      <c r="I10" s="295"/>
      <c r="J10" s="295"/>
      <c r="K10" s="295"/>
      <c r="L10" s="295"/>
      <c r="M10" s="295"/>
      <c r="N10" s="295"/>
      <c r="O10" s="295"/>
      <c r="P10" s="295"/>
    </row>
    <row r="11" spans="1:18" s="3" customFormat="1" ht="18.75" customHeight="1" x14ac:dyDescent="0.8">
      <c r="A11" s="5"/>
      <c r="B11" s="125" t="s">
        <v>343</v>
      </c>
      <c r="C11" s="55"/>
      <c r="G11" s="47" t="s">
        <v>50</v>
      </c>
      <c r="H11" s="47"/>
      <c r="I11" s="47"/>
      <c r="J11" s="47"/>
      <c r="K11" s="47">
        <f>N105</f>
        <v>105</v>
      </c>
      <c r="L11" s="293" t="s">
        <v>27</v>
      </c>
      <c r="M11" s="293"/>
      <c r="N11" s="293"/>
      <c r="O11" s="293"/>
    </row>
    <row r="12" spans="1:18" s="3" customFormat="1" ht="8.25" customHeight="1" x14ac:dyDescent="0.8">
      <c r="A12" s="5"/>
      <c r="B12" s="55"/>
      <c r="C12" s="55"/>
      <c r="D12" s="47"/>
      <c r="E12" s="47"/>
      <c r="F12" s="47"/>
      <c r="H12" s="56"/>
      <c r="I12" s="56"/>
      <c r="J12" s="56"/>
      <c r="K12" s="56"/>
      <c r="M12" s="55"/>
    </row>
    <row r="13" spans="1:18" ht="38.25" customHeight="1" x14ac:dyDescent="0.8">
      <c r="A13" s="299" t="s">
        <v>30</v>
      </c>
      <c r="B13" s="300"/>
      <c r="C13" s="300"/>
      <c r="D13" s="136" t="s">
        <v>38</v>
      </c>
      <c r="E13" s="136" t="s">
        <v>39</v>
      </c>
      <c r="F13" s="136" t="s">
        <v>40</v>
      </c>
      <c r="G13" s="143" t="s">
        <v>344</v>
      </c>
      <c r="H13" s="159" t="s">
        <v>345</v>
      </c>
      <c r="I13" s="187" t="s">
        <v>346</v>
      </c>
      <c r="J13" s="159" t="s">
        <v>347</v>
      </c>
      <c r="K13" s="152" t="s">
        <v>348</v>
      </c>
      <c r="L13" s="143" t="s">
        <v>349</v>
      </c>
      <c r="M13" s="57" t="s">
        <v>29</v>
      </c>
    </row>
    <row r="14" spans="1:18" ht="25" customHeight="1" x14ac:dyDescent="0.8">
      <c r="A14" s="91" t="s">
        <v>31</v>
      </c>
      <c r="B14" s="92" t="s">
        <v>258</v>
      </c>
      <c r="C14" s="93"/>
      <c r="D14" s="94"/>
      <c r="E14" s="94"/>
      <c r="F14" s="95"/>
      <c r="G14" s="96"/>
      <c r="H14" s="97"/>
      <c r="I14" s="188"/>
      <c r="J14" s="97"/>
      <c r="K14" s="153"/>
      <c r="L14" s="96"/>
      <c r="M14" s="98"/>
    </row>
    <row r="15" spans="1:18" ht="25" customHeight="1" x14ac:dyDescent="0.8">
      <c r="A15" s="12" t="s">
        <v>32</v>
      </c>
      <c r="B15" s="301" t="s">
        <v>57</v>
      </c>
      <c r="C15" s="301"/>
      <c r="D15" s="301"/>
      <c r="E15" s="301"/>
      <c r="F15" s="14"/>
      <c r="G15" s="58"/>
      <c r="H15" s="59"/>
      <c r="I15" s="189"/>
      <c r="J15" s="59"/>
      <c r="K15" s="154"/>
      <c r="L15" s="58"/>
      <c r="M15" s="17"/>
    </row>
    <row r="16" spans="1:18" ht="25" customHeight="1" x14ac:dyDescent="0.8">
      <c r="A16" s="12"/>
      <c r="B16" s="305" t="s">
        <v>58</v>
      </c>
      <c r="C16" s="306"/>
      <c r="D16" s="306"/>
      <c r="E16" s="306"/>
      <c r="F16" s="307"/>
      <c r="G16" s="78"/>
      <c r="H16" s="79"/>
      <c r="I16" s="190"/>
      <c r="J16" s="79"/>
      <c r="K16" s="155"/>
      <c r="L16" s="78"/>
      <c r="M16" s="84"/>
    </row>
    <row r="17" spans="1:14" ht="20" customHeight="1" x14ac:dyDescent="0.8">
      <c r="A17" s="12"/>
      <c r="B17" s="29" t="s">
        <v>103</v>
      </c>
      <c r="C17" s="198" t="s">
        <v>97</v>
      </c>
      <c r="D17" s="265">
        <v>2</v>
      </c>
      <c r="E17" s="265">
        <v>0</v>
      </c>
      <c r="F17" s="181">
        <v>2</v>
      </c>
      <c r="G17" s="78">
        <v>2</v>
      </c>
      <c r="H17" s="79"/>
      <c r="I17" s="190"/>
      <c r="J17" s="79"/>
      <c r="K17" s="155"/>
      <c r="L17" s="78"/>
      <c r="M17" s="84">
        <f>SUM(G17:L17)</f>
        <v>2</v>
      </c>
    </row>
    <row r="18" spans="1:14" ht="20" customHeight="1" x14ac:dyDescent="0.8">
      <c r="A18" s="12"/>
      <c r="B18" s="29" t="s">
        <v>124</v>
      </c>
      <c r="C18" s="198" t="s">
        <v>285</v>
      </c>
      <c r="D18" s="29">
        <v>0</v>
      </c>
      <c r="E18" s="29">
        <v>2</v>
      </c>
      <c r="F18" s="181">
        <v>1</v>
      </c>
      <c r="G18" s="78"/>
      <c r="H18" s="79">
        <v>1</v>
      </c>
      <c r="I18" s="190"/>
      <c r="J18" s="79"/>
      <c r="K18" s="155"/>
      <c r="L18" s="78"/>
      <c r="M18" s="84">
        <f>SUM(G18:L18)</f>
        <v>1</v>
      </c>
    </row>
    <row r="19" spans="1:14" ht="20" customHeight="1" x14ac:dyDescent="0.9">
      <c r="A19" s="12"/>
      <c r="B19" s="132"/>
      <c r="C19" s="133"/>
      <c r="D19" s="134"/>
      <c r="E19" s="134"/>
      <c r="F19" s="134"/>
      <c r="G19" s="78"/>
      <c r="H19" s="79"/>
      <c r="I19" s="190"/>
      <c r="J19" s="79"/>
      <c r="K19" s="155"/>
      <c r="L19" s="78"/>
      <c r="M19" s="84"/>
      <c r="N19" s="138">
        <f>SUM(M17:M19)</f>
        <v>3</v>
      </c>
    </row>
    <row r="20" spans="1:14" ht="25" customHeight="1" x14ac:dyDescent="0.8">
      <c r="A20" s="12"/>
      <c r="B20" s="305" t="s">
        <v>59</v>
      </c>
      <c r="C20" s="306"/>
      <c r="D20" s="306"/>
      <c r="E20" s="307"/>
      <c r="F20" s="134"/>
      <c r="G20" s="78"/>
      <c r="H20" s="79"/>
      <c r="I20" s="190"/>
      <c r="J20" s="79"/>
      <c r="K20" s="155"/>
      <c r="L20" s="78"/>
      <c r="M20" s="139"/>
    </row>
    <row r="21" spans="1:14" ht="20" customHeight="1" x14ac:dyDescent="0.8">
      <c r="A21" s="12"/>
      <c r="B21" s="29" t="s">
        <v>102</v>
      </c>
      <c r="C21" s="198" t="s">
        <v>96</v>
      </c>
      <c r="D21" s="265">
        <v>0</v>
      </c>
      <c r="E21" s="265">
        <v>2</v>
      </c>
      <c r="F21" s="181">
        <v>1</v>
      </c>
      <c r="G21" s="78">
        <v>1</v>
      </c>
      <c r="H21" s="79"/>
      <c r="I21" s="190"/>
      <c r="J21" s="79"/>
      <c r="K21" s="155"/>
      <c r="L21" s="78"/>
      <c r="M21" s="84">
        <f t="shared" ref="M21:M26" si="0">SUM(G21:L21)</f>
        <v>1</v>
      </c>
    </row>
    <row r="22" spans="1:14" ht="20" customHeight="1" x14ac:dyDescent="0.8">
      <c r="A22" s="12"/>
      <c r="B22" s="29" t="s">
        <v>123</v>
      </c>
      <c r="C22" s="198" t="s">
        <v>291</v>
      </c>
      <c r="D22" s="29">
        <v>0</v>
      </c>
      <c r="E22" s="29">
        <v>2</v>
      </c>
      <c r="F22" s="181">
        <v>1</v>
      </c>
      <c r="G22" s="78"/>
      <c r="H22" s="79">
        <v>1</v>
      </c>
      <c r="I22" s="190"/>
      <c r="J22" s="79"/>
      <c r="K22" s="155"/>
      <c r="L22" s="78"/>
      <c r="M22" s="84">
        <f t="shared" si="0"/>
        <v>1</v>
      </c>
    </row>
    <row r="23" spans="1:14" ht="20" customHeight="1" x14ac:dyDescent="0.8">
      <c r="A23" s="12"/>
      <c r="B23" s="29" t="s">
        <v>147</v>
      </c>
      <c r="C23" s="198" t="s">
        <v>140</v>
      </c>
      <c r="D23" s="29">
        <v>0</v>
      </c>
      <c r="E23" s="29">
        <v>2</v>
      </c>
      <c r="F23" s="181">
        <v>1</v>
      </c>
      <c r="G23" s="78"/>
      <c r="H23" s="79"/>
      <c r="I23" s="190">
        <v>1</v>
      </c>
      <c r="J23" s="79"/>
      <c r="K23" s="155"/>
      <c r="L23" s="78"/>
      <c r="M23" s="84">
        <f t="shared" si="0"/>
        <v>1</v>
      </c>
    </row>
    <row r="24" spans="1:14" ht="20" customHeight="1" x14ac:dyDescent="0.8">
      <c r="A24" s="12"/>
      <c r="B24" s="29" t="s">
        <v>164</v>
      </c>
      <c r="C24" s="198" t="s">
        <v>292</v>
      </c>
      <c r="D24" s="29">
        <v>0</v>
      </c>
      <c r="E24" s="29">
        <v>2</v>
      </c>
      <c r="F24" s="181">
        <v>1</v>
      </c>
      <c r="G24" s="78"/>
      <c r="H24" s="79"/>
      <c r="I24" s="190"/>
      <c r="J24" s="79">
        <v>1</v>
      </c>
      <c r="K24" s="155"/>
      <c r="L24" s="78"/>
      <c r="M24" s="84">
        <f t="shared" si="0"/>
        <v>1</v>
      </c>
    </row>
    <row r="25" spans="1:14" ht="20" customHeight="1" x14ac:dyDescent="0.8">
      <c r="A25" s="12"/>
      <c r="B25" s="29" t="s">
        <v>182</v>
      </c>
      <c r="C25" s="198" t="s">
        <v>287</v>
      </c>
      <c r="D25" s="29">
        <v>0</v>
      </c>
      <c r="E25" s="29">
        <v>2</v>
      </c>
      <c r="F25" s="181">
        <v>1</v>
      </c>
      <c r="G25" s="78"/>
      <c r="H25" s="79"/>
      <c r="I25" s="190"/>
      <c r="J25" s="79"/>
      <c r="K25" s="155">
        <v>1</v>
      </c>
      <c r="L25" s="78"/>
      <c r="M25" s="84">
        <f t="shared" si="0"/>
        <v>1</v>
      </c>
    </row>
    <row r="26" spans="1:14" ht="20" customHeight="1" x14ac:dyDescent="0.8">
      <c r="A26" s="12"/>
      <c r="B26" s="173" t="s">
        <v>190</v>
      </c>
      <c r="C26" s="267" t="s">
        <v>294</v>
      </c>
      <c r="D26" s="173">
        <v>0</v>
      </c>
      <c r="E26" s="173">
        <v>2</v>
      </c>
      <c r="F26" s="270">
        <v>1</v>
      </c>
      <c r="G26" s="78"/>
      <c r="H26" s="79"/>
      <c r="I26" s="190"/>
      <c r="J26" s="79"/>
      <c r="K26" s="155"/>
      <c r="L26" s="78">
        <v>1</v>
      </c>
      <c r="M26" s="84">
        <f t="shared" si="0"/>
        <v>1</v>
      </c>
    </row>
    <row r="27" spans="1:14" ht="20" customHeight="1" x14ac:dyDescent="0.9">
      <c r="A27" s="12"/>
      <c r="B27" s="122"/>
      <c r="C27" s="123"/>
      <c r="D27" s="124"/>
      <c r="E27" s="124"/>
      <c r="F27" s="124"/>
      <c r="G27" s="78"/>
      <c r="H27" s="79"/>
      <c r="I27" s="190"/>
      <c r="J27" s="79"/>
      <c r="K27" s="155"/>
      <c r="L27" s="78"/>
      <c r="M27" s="84"/>
      <c r="N27" s="138">
        <f>SUM(M21:M27)</f>
        <v>6</v>
      </c>
    </row>
    <row r="28" spans="1:14" ht="20" customHeight="1" thickBot="1" x14ac:dyDescent="0.95">
      <c r="A28" s="12"/>
      <c r="B28" s="122"/>
      <c r="C28" s="123"/>
      <c r="D28" s="124"/>
      <c r="E28" s="124"/>
      <c r="F28" s="124"/>
      <c r="G28" s="58"/>
      <c r="H28" s="59"/>
      <c r="I28" s="189"/>
      <c r="J28" s="59"/>
      <c r="K28" s="154"/>
      <c r="L28" s="58"/>
      <c r="M28" s="15"/>
      <c r="N28" s="137">
        <f>SUM(M16:M27)</f>
        <v>9</v>
      </c>
    </row>
    <row r="29" spans="1:14" ht="25" customHeight="1" thickTop="1" x14ac:dyDescent="0.8">
      <c r="A29" s="12" t="s">
        <v>33</v>
      </c>
      <c r="B29" s="301" t="s">
        <v>256</v>
      </c>
      <c r="C29" s="301"/>
      <c r="D29" s="301"/>
      <c r="E29" s="301"/>
      <c r="F29" s="14"/>
      <c r="G29" s="58"/>
      <c r="H29" s="59"/>
      <c r="I29" s="189"/>
      <c r="J29" s="59"/>
      <c r="K29" s="154"/>
      <c r="L29" s="58"/>
      <c r="M29" s="139"/>
    </row>
    <row r="30" spans="1:14" ht="25" customHeight="1" x14ac:dyDescent="0.8">
      <c r="A30" s="12"/>
      <c r="B30" s="302" t="s">
        <v>83</v>
      </c>
      <c r="C30" s="303"/>
      <c r="D30" s="303"/>
      <c r="E30" s="304"/>
      <c r="F30" s="134"/>
      <c r="G30" s="58"/>
      <c r="H30" s="59"/>
      <c r="I30" s="189"/>
      <c r="J30" s="59"/>
      <c r="K30" s="154"/>
      <c r="L30" s="58"/>
      <c r="M30" s="139"/>
    </row>
    <row r="31" spans="1:14" ht="20" customHeight="1" x14ac:dyDescent="0.8">
      <c r="A31" s="12"/>
      <c r="B31" s="29" t="s">
        <v>101</v>
      </c>
      <c r="C31" s="198" t="s">
        <v>95</v>
      </c>
      <c r="D31" s="265">
        <v>1</v>
      </c>
      <c r="E31" s="265">
        <v>2</v>
      </c>
      <c r="F31" s="181">
        <v>2</v>
      </c>
      <c r="G31" s="58">
        <v>2</v>
      </c>
      <c r="H31" s="59"/>
      <c r="I31" s="189"/>
      <c r="J31" s="59"/>
      <c r="K31" s="154"/>
      <c r="L31" s="58"/>
      <c r="M31" s="17">
        <f>SUM(G31:L31)</f>
        <v>2</v>
      </c>
    </row>
    <row r="32" spans="1:14" ht="20" customHeight="1" x14ac:dyDescent="0.8">
      <c r="A32" s="12"/>
      <c r="B32" s="29" t="s">
        <v>122</v>
      </c>
      <c r="C32" s="249" t="s">
        <v>286</v>
      </c>
      <c r="D32" s="29">
        <v>1</v>
      </c>
      <c r="E32" s="29">
        <v>2</v>
      </c>
      <c r="F32" s="181">
        <v>2</v>
      </c>
      <c r="G32" s="58"/>
      <c r="H32" s="59">
        <v>2</v>
      </c>
      <c r="I32" s="189"/>
      <c r="J32" s="59"/>
      <c r="K32" s="154"/>
      <c r="L32" s="58"/>
      <c r="M32" s="17">
        <f>SUM(G32:L32)</f>
        <v>2</v>
      </c>
    </row>
    <row r="33" spans="1:14" ht="20" customHeight="1" x14ac:dyDescent="0.8">
      <c r="A33" s="12"/>
      <c r="B33" s="29" t="s">
        <v>272</v>
      </c>
      <c r="C33" s="198" t="s">
        <v>139</v>
      </c>
      <c r="D33" s="266">
        <v>0</v>
      </c>
      <c r="E33" s="266">
        <v>2</v>
      </c>
      <c r="F33" s="181">
        <v>1</v>
      </c>
      <c r="G33" s="58"/>
      <c r="H33" s="59"/>
      <c r="I33" s="189">
        <v>1</v>
      </c>
      <c r="J33" s="59"/>
      <c r="K33" s="154"/>
      <c r="L33" s="58"/>
      <c r="M33" s="17">
        <f>SUM(G33:L33)</f>
        <v>1</v>
      </c>
    </row>
    <row r="34" spans="1:14" ht="20" customHeight="1" x14ac:dyDescent="0.9">
      <c r="A34" s="12"/>
      <c r="B34" s="122"/>
      <c r="C34" s="123"/>
      <c r="D34" s="124"/>
      <c r="E34" s="124"/>
      <c r="F34" s="124"/>
      <c r="G34" s="58"/>
      <c r="H34" s="59"/>
      <c r="I34" s="189"/>
      <c r="J34" s="59"/>
      <c r="K34" s="154"/>
      <c r="L34" s="58"/>
      <c r="M34" s="17"/>
      <c r="N34" s="138">
        <f>SUM(M31:M34)</f>
        <v>5</v>
      </c>
    </row>
    <row r="35" spans="1:14" ht="25" customHeight="1" x14ac:dyDescent="0.8">
      <c r="A35" s="12"/>
      <c r="B35" s="302" t="s">
        <v>84</v>
      </c>
      <c r="C35" s="303"/>
      <c r="D35" s="303"/>
      <c r="E35" s="304"/>
      <c r="F35" s="124"/>
      <c r="G35" s="58"/>
      <c r="H35" s="59"/>
      <c r="I35" s="189"/>
      <c r="J35" s="59"/>
      <c r="K35" s="154"/>
      <c r="L35" s="58"/>
      <c r="M35" s="139"/>
    </row>
    <row r="36" spans="1:14" ht="20" customHeight="1" x14ac:dyDescent="0.8">
      <c r="A36" s="12"/>
      <c r="B36" s="29" t="s">
        <v>100</v>
      </c>
      <c r="C36" s="198" t="s">
        <v>94</v>
      </c>
      <c r="D36" s="265">
        <v>2</v>
      </c>
      <c r="E36" s="265">
        <v>0</v>
      </c>
      <c r="F36" s="181">
        <v>2</v>
      </c>
      <c r="G36" s="58">
        <v>2</v>
      </c>
      <c r="H36" s="59"/>
      <c r="I36" s="189"/>
      <c r="J36" s="59"/>
      <c r="K36" s="154"/>
      <c r="L36" s="58"/>
      <c r="M36" s="17">
        <f>SUM(G36:L36)</f>
        <v>2</v>
      </c>
    </row>
    <row r="37" spans="1:14" ht="20" customHeight="1" x14ac:dyDescent="0.9">
      <c r="A37" s="12"/>
      <c r="B37" s="29" t="s">
        <v>121</v>
      </c>
      <c r="C37" s="198" t="s">
        <v>116</v>
      </c>
      <c r="D37" s="29">
        <v>2</v>
      </c>
      <c r="E37" s="29">
        <v>0</v>
      </c>
      <c r="F37" s="181">
        <v>2</v>
      </c>
      <c r="G37" s="58"/>
      <c r="H37" s="59">
        <v>2</v>
      </c>
      <c r="I37" s="189"/>
      <c r="J37" s="59"/>
      <c r="K37" s="154"/>
      <c r="L37" s="58"/>
      <c r="M37" s="17">
        <f>SUM(G37:L37)</f>
        <v>2</v>
      </c>
      <c r="N37" s="138">
        <f>SUM(M36:M37)</f>
        <v>4</v>
      </c>
    </row>
    <row r="38" spans="1:14" ht="18" customHeight="1" thickBot="1" x14ac:dyDescent="0.95">
      <c r="A38" s="12"/>
      <c r="B38" s="85"/>
      <c r="C38" s="86"/>
      <c r="D38" s="85"/>
      <c r="E38" s="85"/>
      <c r="F38" s="85"/>
      <c r="G38" s="58"/>
      <c r="H38" s="59"/>
      <c r="I38" s="189"/>
      <c r="J38" s="59"/>
      <c r="K38" s="154"/>
      <c r="L38" s="58"/>
      <c r="M38" s="15"/>
      <c r="N38" s="137">
        <f>SUM(N34:N37)</f>
        <v>9</v>
      </c>
    </row>
    <row r="39" spans="1:14" ht="25" customHeight="1" thickTop="1" x14ac:dyDescent="0.8">
      <c r="A39" s="12" t="s">
        <v>34</v>
      </c>
      <c r="B39" s="119" t="s">
        <v>257</v>
      </c>
      <c r="C39" s="119"/>
      <c r="D39" s="119"/>
      <c r="E39" s="119"/>
      <c r="F39" s="14"/>
      <c r="G39" s="58"/>
      <c r="H39" s="59"/>
      <c r="I39" s="189"/>
      <c r="J39" s="59"/>
      <c r="K39" s="154"/>
      <c r="L39" s="58"/>
      <c r="M39" s="139"/>
    </row>
    <row r="40" spans="1:14" ht="18" customHeight="1" x14ac:dyDescent="0.8">
      <c r="A40" s="12"/>
      <c r="B40" s="308" t="s">
        <v>60</v>
      </c>
      <c r="C40" s="309"/>
      <c r="D40" s="309"/>
      <c r="E40" s="310"/>
      <c r="F40" s="134"/>
      <c r="G40" s="58"/>
      <c r="H40" s="59"/>
      <c r="I40" s="189"/>
      <c r="J40" s="59"/>
      <c r="K40" s="154"/>
      <c r="L40" s="58"/>
      <c r="M40" s="139"/>
    </row>
    <row r="41" spans="1:14" ht="18" customHeight="1" x14ac:dyDescent="0.8">
      <c r="A41" s="12"/>
      <c r="B41" s="29" t="s">
        <v>104</v>
      </c>
      <c r="C41" s="198" t="s">
        <v>98</v>
      </c>
      <c r="D41" s="265">
        <v>1</v>
      </c>
      <c r="E41" s="265">
        <v>0</v>
      </c>
      <c r="F41" s="181">
        <v>1</v>
      </c>
      <c r="G41" s="58">
        <v>1</v>
      </c>
      <c r="H41" s="59"/>
      <c r="I41" s="189"/>
      <c r="J41" s="59"/>
      <c r="K41" s="154"/>
      <c r="L41" s="58"/>
      <c r="M41" s="17">
        <f>SUM(G41:L41)</f>
        <v>1</v>
      </c>
    </row>
    <row r="42" spans="1:14" ht="20" customHeight="1" x14ac:dyDescent="0.8">
      <c r="A42" s="12"/>
      <c r="B42" s="29" t="s">
        <v>125</v>
      </c>
      <c r="C42" s="198" t="s">
        <v>119</v>
      </c>
      <c r="D42" s="29">
        <v>2</v>
      </c>
      <c r="E42" s="29">
        <v>0</v>
      </c>
      <c r="F42" s="181">
        <v>2</v>
      </c>
      <c r="G42" s="58"/>
      <c r="H42" s="59">
        <v>2</v>
      </c>
      <c r="I42" s="189"/>
      <c r="J42" s="59"/>
      <c r="K42" s="154"/>
      <c r="L42" s="58"/>
      <c r="M42" s="17">
        <f>SUM(G42:L42)</f>
        <v>2</v>
      </c>
    </row>
    <row r="43" spans="1:14" ht="20" customHeight="1" x14ac:dyDescent="0.9">
      <c r="A43" s="12"/>
      <c r="B43" s="149"/>
      <c r="C43" s="139"/>
      <c r="D43" s="149"/>
      <c r="E43" s="149"/>
      <c r="F43" s="149"/>
      <c r="G43" s="58"/>
      <c r="H43" s="59"/>
      <c r="I43" s="189"/>
      <c r="J43" s="59"/>
      <c r="K43" s="154"/>
      <c r="L43" s="58"/>
      <c r="M43" s="17"/>
      <c r="N43" s="138">
        <f>SUM(M41:M43)</f>
        <v>3</v>
      </c>
    </row>
    <row r="44" spans="1:14" ht="25" customHeight="1" x14ac:dyDescent="0.8">
      <c r="A44" s="12"/>
      <c r="B44" s="308" t="s">
        <v>85</v>
      </c>
      <c r="C44" s="309"/>
      <c r="D44" s="309"/>
      <c r="E44" s="310"/>
      <c r="F44" s="134"/>
      <c r="G44" s="58"/>
      <c r="H44" s="59"/>
      <c r="I44" s="189"/>
      <c r="J44" s="59"/>
      <c r="K44" s="154"/>
      <c r="L44" s="58"/>
      <c r="M44" s="139"/>
    </row>
    <row r="45" spans="1:14" ht="20" customHeight="1" x14ac:dyDescent="0.8">
      <c r="A45" s="12"/>
      <c r="B45" s="29" t="s">
        <v>105</v>
      </c>
      <c r="C45" s="183" t="s">
        <v>99</v>
      </c>
      <c r="D45" s="265">
        <v>0</v>
      </c>
      <c r="E45" s="265">
        <v>2</v>
      </c>
      <c r="F45" s="181">
        <v>1</v>
      </c>
      <c r="G45" s="58">
        <v>1</v>
      </c>
      <c r="H45" s="59"/>
      <c r="I45" s="189"/>
      <c r="J45" s="59"/>
      <c r="K45" s="154"/>
      <c r="L45" s="58"/>
      <c r="M45" s="17">
        <f>SUM(G45:L45)</f>
        <v>1</v>
      </c>
    </row>
    <row r="46" spans="1:14" ht="20" customHeight="1" x14ac:dyDescent="0.8">
      <c r="A46" s="12"/>
      <c r="B46" s="29" t="s">
        <v>126</v>
      </c>
      <c r="C46" s="198" t="s">
        <v>120</v>
      </c>
      <c r="D46" s="29">
        <v>1</v>
      </c>
      <c r="E46" s="29">
        <v>0</v>
      </c>
      <c r="F46" s="181">
        <v>1</v>
      </c>
      <c r="G46" s="58"/>
      <c r="H46" s="59">
        <v>1</v>
      </c>
      <c r="I46" s="189"/>
      <c r="J46" s="59"/>
      <c r="K46" s="154"/>
      <c r="L46" s="58"/>
      <c r="M46" s="17">
        <f>SUM(G46:L46)</f>
        <v>1</v>
      </c>
    </row>
    <row r="47" spans="1:14" ht="20" customHeight="1" x14ac:dyDescent="0.9">
      <c r="A47" s="12"/>
      <c r="B47" s="147"/>
      <c r="C47" s="148"/>
      <c r="D47" s="147"/>
      <c r="E47" s="147"/>
      <c r="F47" s="147"/>
      <c r="G47" s="58"/>
      <c r="H47" s="59"/>
      <c r="I47" s="189"/>
      <c r="J47" s="59"/>
      <c r="K47" s="154"/>
      <c r="L47" s="58"/>
      <c r="M47" s="17"/>
      <c r="N47" s="138">
        <f>SUM(M45:M47)</f>
        <v>2</v>
      </c>
    </row>
    <row r="48" spans="1:14" ht="25" customHeight="1" thickBot="1" x14ac:dyDescent="0.95">
      <c r="A48" s="12"/>
      <c r="B48" s="90"/>
      <c r="C48" s="90"/>
      <c r="D48" s="13"/>
      <c r="E48" s="13"/>
      <c r="F48" s="14"/>
      <c r="G48" s="58"/>
      <c r="H48" s="59"/>
      <c r="I48" s="189"/>
      <c r="J48" s="59"/>
      <c r="K48" s="154"/>
      <c r="L48" s="58"/>
      <c r="M48" s="15"/>
      <c r="N48" s="137">
        <f>SUM(M40:M47)</f>
        <v>5</v>
      </c>
    </row>
    <row r="49" spans="1:14" ht="25" customHeight="1" thickTop="1" thickBot="1" x14ac:dyDescent="0.95">
      <c r="A49" s="99"/>
      <c r="B49" s="100"/>
      <c r="C49" s="101"/>
      <c r="D49" s="100"/>
      <c r="E49" s="100"/>
      <c r="F49" s="102"/>
      <c r="G49" s="103"/>
      <c r="H49" s="103"/>
      <c r="I49" s="103"/>
      <c r="J49" s="103"/>
      <c r="K49" s="103"/>
      <c r="L49" s="103"/>
      <c r="M49" s="104"/>
      <c r="N49" s="64">
        <f>SUM(N48,N38,N28)</f>
        <v>23</v>
      </c>
    </row>
    <row r="50" spans="1:14" s="9" customFormat="1" ht="25" customHeight="1" thickTop="1" x14ac:dyDescent="0.3">
      <c r="A50" s="105" t="s">
        <v>35</v>
      </c>
      <c r="B50" s="106" t="s">
        <v>260</v>
      </c>
      <c r="C50" s="107"/>
      <c r="D50" s="108"/>
      <c r="E50" s="108"/>
      <c r="F50" s="109"/>
      <c r="G50" s="110"/>
      <c r="H50" s="111"/>
      <c r="I50" s="191"/>
      <c r="J50" s="111"/>
      <c r="K50" s="156"/>
      <c r="L50" s="110"/>
      <c r="M50" s="112"/>
    </row>
    <row r="51" spans="1:14" s="9" customFormat="1" ht="25" customHeight="1" x14ac:dyDescent="0.3">
      <c r="A51" s="89" t="s">
        <v>259</v>
      </c>
      <c r="B51" s="118"/>
      <c r="C51" s="118"/>
      <c r="D51" s="13"/>
      <c r="E51" s="13"/>
      <c r="F51" s="14"/>
      <c r="G51" s="78"/>
      <c r="H51" s="79"/>
      <c r="I51" s="190"/>
      <c r="J51" s="79"/>
      <c r="K51" s="155"/>
      <c r="L51" s="78"/>
      <c r="M51" s="84"/>
    </row>
    <row r="52" spans="1:14" s="69" customFormat="1" ht="20" customHeight="1" x14ac:dyDescent="0.3">
      <c r="A52" s="65"/>
      <c r="B52" s="29" t="s">
        <v>109</v>
      </c>
      <c r="C52" s="196" t="s">
        <v>106</v>
      </c>
      <c r="D52" s="274">
        <v>1</v>
      </c>
      <c r="E52" s="274">
        <v>3</v>
      </c>
      <c r="F52" s="182">
        <v>2</v>
      </c>
      <c r="G52" s="66">
        <v>2</v>
      </c>
      <c r="H52" s="67"/>
      <c r="I52" s="192"/>
      <c r="J52" s="67"/>
      <c r="K52" s="157"/>
      <c r="L52" s="66"/>
      <c r="M52" s="68">
        <f t="shared" ref="M52:M62" si="1">SUM(G52:L52)</f>
        <v>2</v>
      </c>
    </row>
    <row r="53" spans="1:14" s="69" customFormat="1" ht="20" customHeight="1" x14ac:dyDescent="0.3">
      <c r="A53" s="65"/>
      <c r="B53" s="29" t="s">
        <v>110</v>
      </c>
      <c r="C53" s="196" t="s">
        <v>76</v>
      </c>
      <c r="D53" s="28">
        <v>1</v>
      </c>
      <c r="E53" s="28">
        <v>3</v>
      </c>
      <c r="F53" s="182">
        <v>2</v>
      </c>
      <c r="G53" s="66"/>
      <c r="H53" s="67"/>
      <c r="I53" s="192">
        <v>2</v>
      </c>
      <c r="J53" s="67"/>
      <c r="K53" s="157"/>
      <c r="L53" s="66"/>
      <c r="M53" s="68">
        <f t="shared" si="1"/>
        <v>2</v>
      </c>
    </row>
    <row r="54" spans="1:14" s="69" customFormat="1" ht="20" customHeight="1" x14ac:dyDescent="0.3">
      <c r="A54" s="65"/>
      <c r="B54" s="29" t="s">
        <v>137</v>
      </c>
      <c r="C54" s="196" t="s">
        <v>130</v>
      </c>
      <c r="D54" s="28">
        <v>0</v>
      </c>
      <c r="E54" s="28">
        <v>6</v>
      </c>
      <c r="F54" s="182">
        <v>2</v>
      </c>
      <c r="G54" s="66"/>
      <c r="H54" s="67">
        <v>2</v>
      </c>
      <c r="I54" s="192"/>
      <c r="J54" s="67"/>
      <c r="K54" s="157"/>
      <c r="L54" s="66"/>
      <c r="M54" s="68">
        <f t="shared" si="1"/>
        <v>2</v>
      </c>
    </row>
    <row r="55" spans="1:14" s="69" customFormat="1" ht="20" customHeight="1" x14ac:dyDescent="0.3">
      <c r="A55" s="65"/>
      <c r="B55" s="29" t="s">
        <v>136</v>
      </c>
      <c r="C55" s="196" t="s">
        <v>131</v>
      </c>
      <c r="D55" s="28">
        <v>1</v>
      </c>
      <c r="E55" s="28">
        <v>3</v>
      </c>
      <c r="F55" s="182">
        <v>2</v>
      </c>
      <c r="G55" s="66">
        <v>2</v>
      </c>
      <c r="H55" s="67"/>
      <c r="I55" s="192"/>
      <c r="J55" s="67"/>
      <c r="K55" s="157"/>
      <c r="L55" s="66"/>
      <c r="M55" s="68">
        <f t="shared" si="1"/>
        <v>2</v>
      </c>
    </row>
    <row r="56" spans="1:14" s="69" customFormat="1" ht="20" customHeight="1" x14ac:dyDescent="0.3">
      <c r="A56" s="65"/>
      <c r="B56" s="29" t="s">
        <v>148</v>
      </c>
      <c r="C56" s="198" t="s">
        <v>141</v>
      </c>
      <c r="D56" s="29">
        <v>1</v>
      </c>
      <c r="E56" s="29">
        <v>0</v>
      </c>
      <c r="F56" s="181">
        <v>1</v>
      </c>
      <c r="G56" s="66"/>
      <c r="H56" s="67"/>
      <c r="I56" s="192">
        <v>1</v>
      </c>
      <c r="J56" s="67"/>
      <c r="K56" s="157"/>
      <c r="L56" s="66"/>
      <c r="M56" s="68">
        <f t="shared" si="1"/>
        <v>1</v>
      </c>
    </row>
    <row r="57" spans="1:14" s="69" customFormat="1" ht="20" customHeight="1" x14ac:dyDescent="0.3">
      <c r="A57" s="65"/>
      <c r="B57" s="29" t="s">
        <v>149</v>
      </c>
      <c r="C57" s="198" t="s">
        <v>142</v>
      </c>
      <c r="D57" s="29">
        <v>1</v>
      </c>
      <c r="E57" s="29">
        <v>2</v>
      </c>
      <c r="F57" s="181">
        <v>2</v>
      </c>
      <c r="G57" s="66"/>
      <c r="H57" s="67"/>
      <c r="I57" s="192">
        <v>2</v>
      </c>
      <c r="J57" s="67"/>
      <c r="K57" s="157"/>
      <c r="L57" s="66"/>
      <c r="M57" s="68">
        <f t="shared" si="1"/>
        <v>2</v>
      </c>
    </row>
    <row r="58" spans="1:14" s="69" customFormat="1" ht="20" customHeight="1" x14ac:dyDescent="0.3">
      <c r="A58" s="65"/>
      <c r="B58" s="29" t="s">
        <v>165</v>
      </c>
      <c r="C58" s="196" t="s">
        <v>156</v>
      </c>
      <c r="D58" s="28">
        <v>2</v>
      </c>
      <c r="E58" s="28">
        <v>0</v>
      </c>
      <c r="F58" s="182">
        <v>2</v>
      </c>
      <c r="G58" s="66"/>
      <c r="H58" s="67"/>
      <c r="I58" s="192"/>
      <c r="J58" s="67">
        <v>2</v>
      </c>
      <c r="K58" s="157"/>
      <c r="L58" s="66"/>
      <c r="M58" s="68">
        <f t="shared" si="1"/>
        <v>2</v>
      </c>
    </row>
    <row r="59" spans="1:14" s="69" customFormat="1" ht="20" customHeight="1" x14ac:dyDescent="0.3">
      <c r="A59" s="65"/>
      <c r="B59" s="29" t="s">
        <v>288</v>
      </c>
      <c r="C59" s="227" t="s">
        <v>157</v>
      </c>
      <c r="D59" s="28">
        <v>2</v>
      </c>
      <c r="E59" s="28">
        <v>0</v>
      </c>
      <c r="F59" s="182">
        <v>2</v>
      </c>
      <c r="G59" s="66"/>
      <c r="H59" s="67"/>
      <c r="I59" s="192">
        <v>2</v>
      </c>
      <c r="J59" s="67"/>
      <c r="K59" s="157"/>
      <c r="L59" s="66"/>
      <c r="M59" s="68">
        <f t="shared" si="1"/>
        <v>2</v>
      </c>
    </row>
    <row r="60" spans="1:14" s="69" customFormat="1" ht="20" customHeight="1" x14ac:dyDescent="0.3">
      <c r="A60" s="65"/>
      <c r="B60" s="29" t="s">
        <v>166</v>
      </c>
      <c r="C60" s="227" t="s">
        <v>158</v>
      </c>
      <c r="D60" s="28">
        <v>2</v>
      </c>
      <c r="E60" s="28">
        <v>0</v>
      </c>
      <c r="F60" s="182">
        <v>2</v>
      </c>
      <c r="G60" s="66"/>
      <c r="H60" s="67"/>
      <c r="I60" s="192">
        <v>2</v>
      </c>
      <c r="J60" s="67"/>
      <c r="K60" s="157"/>
      <c r="L60" s="66"/>
      <c r="M60" s="68">
        <f t="shared" si="1"/>
        <v>2</v>
      </c>
    </row>
    <row r="61" spans="1:14" s="69" customFormat="1" ht="20" customHeight="1" x14ac:dyDescent="0.3">
      <c r="A61" s="65"/>
      <c r="B61" s="29" t="s">
        <v>167</v>
      </c>
      <c r="C61" s="227" t="s">
        <v>159</v>
      </c>
      <c r="D61" s="28">
        <v>1</v>
      </c>
      <c r="E61" s="28">
        <v>3</v>
      </c>
      <c r="F61" s="182">
        <v>2</v>
      </c>
      <c r="G61" s="66"/>
      <c r="H61" s="67"/>
      <c r="I61" s="192">
        <v>2</v>
      </c>
      <c r="J61" s="67"/>
      <c r="K61" s="157"/>
      <c r="L61" s="66"/>
      <c r="M61" s="68">
        <f t="shared" si="1"/>
        <v>2</v>
      </c>
    </row>
    <row r="62" spans="1:14" s="69" customFormat="1" ht="20" customHeight="1" x14ac:dyDescent="0.3">
      <c r="A62" s="65"/>
      <c r="B62" s="29" t="s">
        <v>181</v>
      </c>
      <c r="C62" s="198" t="s">
        <v>174</v>
      </c>
      <c r="D62" s="29">
        <v>1</v>
      </c>
      <c r="E62" s="29">
        <v>2</v>
      </c>
      <c r="F62" s="181">
        <v>2</v>
      </c>
      <c r="G62" s="66"/>
      <c r="H62" s="67"/>
      <c r="I62" s="192"/>
      <c r="J62" s="67"/>
      <c r="K62" s="157"/>
      <c r="L62" s="66">
        <v>2</v>
      </c>
      <c r="M62" s="68">
        <f t="shared" si="1"/>
        <v>2</v>
      </c>
    </row>
    <row r="63" spans="1:14" s="69" customFormat="1" ht="20" customHeight="1" thickBot="1" x14ac:dyDescent="0.35">
      <c r="A63" s="65"/>
      <c r="B63" s="129"/>
      <c r="C63" s="130"/>
      <c r="D63" s="131"/>
      <c r="E63" s="131"/>
      <c r="F63" s="131"/>
      <c r="G63" s="66"/>
      <c r="H63" s="67"/>
      <c r="I63" s="192"/>
      <c r="J63" s="67"/>
      <c r="K63" s="157"/>
      <c r="L63" s="66"/>
      <c r="M63" s="88"/>
      <c r="N63" s="120">
        <f>SUM(M52:M63)</f>
        <v>21</v>
      </c>
    </row>
    <row r="64" spans="1:14" s="9" customFormat="1" ht="25" customHeight="1" thickTop="1" x14ac:dyDescent="0.3">
      <c r="A64" s="89" t="s">
        <v>268</v>
      </c>
      <c r="B64" s="119"/>
      <c r="C64" s="119"/>
      <c r="D64" s="13"/>
      <c r="E64" s="13"/>
      <c r="F64" s="14"/>
      <c r="G64" s="78"/>
      <c r="H64" s="79"/>
      <c r="I64" s="190"/>
      <c r="J64" s="79"/>
      <c r="K64" s="155"/>
      <c r="L64" s="78"/>
      <c r="M64" s="84"/>
    </row>
    <row r="65" spans="1:17" s="69" customFormat="1" ht="20" customHeight="1" x14ac:dyDescent="0.3">
      <c r="A65" s="65"/>
      <c r="B65" s="29" t="s">
        <v>135</v>
      </c>
      <c r="C65" s="196" t="s">
        <v>71</v>
      </c>
      <c r="D65" s="274">
        <v>2</v>
      </c>
      <c r="E65" s="274">
        <v>0</v>
      </c>
      <c r="F65" s="182">
        <v>2</v>
      </c>
      <c r="G65" s="66"/>
      <c r="H65" s="67"/>
      <c r="I65" s="192"/>
      <c r="J65" s="67">
        <v>2</v>
      </c>
      <c r="K65" s="157"/>
      <c r="L65" s="66"/>
      <c r="M65" s="68">
        <f t="shared" ref="M65:M74" si="2">SUM(G65:L65)</f>
        <v>2</v>
      </c>
    </row>
    <row r="66" spans="1:17" s="69" customFormat="1" ht="20" customHeight="1" x14ac:dyDescent="0.3">
      <c r="A66" s="65"/>
      <c r="B66" s="29" t="s">
        <v>134</v>
      </c>
      <c r="C66" s="227" t="s">
        <v>129</v>
      </c>
      <c r="D66" s="28">
        <v>1</v>
      </c>
      <c r="E66" s="28">
        <v>3</v>
      </c>
      <c r="F66" s="182">
        <v>2</v>
      </c>
      <c r="G66" s="66"/>
      <c r="H66" s="67">
        <v>2</v>
      </c>
      <c r="I66" s="192"/>
      <c r="J66" s="67"/>
      <c r="K66" s="157"/>
      <c r="L66" s="66"/>
      <c r="M66" s="68">
        <f t="shared" si="2"/>
        <v>2</v>
      </c>
    </row>
    <row r="67" spans="1:17" s="69" customFormat="1" ht="20" customHeight="1" x14ac:dyDescent="0.3">
      <c r="A67" s="65"/>
      <c r="B67" s="29" t="s">
        <v>150</v>
      </c>
      <c r="C67" s="198" t="s">
        <v>143</v>
      </c>
      <c r="D67" s="29">
        <v>1</v>
      </c>
      <c r="E67" s="29">
        <v>6</v>
      </c>
      <c r="F67" s="181">
        <v>3</v>
      </c>
      <c r="G67" s="66"/>
      <c r="H67" s="67"/>
      <c r="I67" s="192">
        <v>3</v>
      </c>
      <c r="J67" s="67"/>
      <c r="K67" s="157"/>
      <c r="L67" s="66"/>
      <c r="M67" s="68">
        <f t="shared" si="2"/>
        <v>3</v>
      </c>
    </row>
    <row r="68" spans="1:17" s="69" customFormat="1" ht="20" customHeight="1" x14ac:dyDescent="0.3">
      <c r="A68" s="65"/>
      <c r="B68" s="29" t="s">
        <v>151</v>
      </c>
      <c r="C68" s="198" t="s">
        <v>144</v>
      </c>
      <c r="D68" s="29">
        <v>1</v>
      </c>
      <c r="E68" s="29">
        <v>6</v>
      </c>
      <c r="F68" s="181">
        <v>3</v>
      </c>
      <c r="G68" s="66"/>
      <c r="H68" s="67"/>
      <c r="I68" s="192">
        <v>3</v>
      </c>
      <c r="J68" s="67"/>
      <c r="K68" s="157"/>
      <c r="L68" s="66"/>
      <c r="M68" s="68">
        <f t="shared" si="2"/>
        <v>3</v>
      </c>
    </row>
    <row r="69" spans="1:17" s="69" customFormat="1" ht="20" customHeight="1" x14ac:dyDescent="0.3">
      <c r="A69" s="65"/>
      <c r="B69" s="29" t="s">
        <v>152</v>
      </c>
      <c r="C69" s="198" t="s">
        <v>145</v>
      </c>
      <c r="D69" s="29">
        <v>1</v>
      </c>
      <c r="E69" s="29">
        <v>3</v>
      </c>
      <c r="F69" s="181">
        <v>2</v>
      </c>
      <c r="G69" s="66"/>
      <c r="H69" s="67"/>
      <c r="I69" s="192"/>
      <c r="J69" s="67">
        <v>2</v>
      </c>
      <c r="K69" s="157"/>
      <c r="L69" s="66"/>
      <c r="M69" s="68">
        <f t="shared" si="2"/>
        <v>2</v>
      </c>
    </row>
    <row r="70" spans="1:17" s="69" customFormat="1" ht="20" customHeight="1" x14ac:dyDescent="0.3">
      <c r="A70" s="65"/>
      <c r="B70" s="29" t="s">
        <v>168</v>
      </c>
      <c r="C70" s="196" t="s">
        <v>160</v>
      </c>
      <c r="D70" s="28">
        <v>1</v>
      </c>
      <c r="E70" s="28">
        <v>6</v>
      </c>
      <c r="F70" s="182">
        <v>3</v>
      </c>
      <c r="G70" s="66"/>
      <c r="H70" s="67">
        <v>3</v>
      </c>
      <c r="I70" s="192"/>
      <c r="J70" s="67"/>
      <c r="K70" s="157"/>
      <c r="L70" s="66"/>
      <c r="M70" s="68">
        <f t="shared" si="2"/>
        <v>3</v>
      </c>
    </row>
    <row r="71" spans="1:17" s="69" customFormat="1" ht="20" customHeight="1" x14ac:dyDescent="0.3">
      <c r="A71" s="65"/>
      <c r="B71" s="29" t="s">
        <v>169</v>
      </c>
      <c r="C71" s="196" t="s">
        <v>161</v>
      </c>
      <c r="D71" s="28">
        <v>1</v>
      </c>
      <c r="E71" s="28">
        <v>3</v>
      </c>
      <c r="F71" s="182">
        <v>2</v>
      </c>
      <c r="G71" s="66"/>
      <c r="H71" s="67"/>
      <c r="I71" s="192"/>
      <c r="J71" s="67"/>
      <c r="K71" s="157">
        <v>2</v>
      </c>
      <c r="L71" s="66"/>
      <c r="M71" s="68">
        <f t="shared" si="2"/>
        <v>2</v>
      </c>
    </row>
    <row r="72" spans="1:17" s="69" customFormat="1" ht="20" customHeight="1" x14ac:dyDescent="0.3">
      <c r="A72" s="65"/>
      <c r="B72" s="29" t="s">
        <v>180</v>
      </c>
      <c r="C72" s="198" t="s">
        <v>175</v>
      </c>
      <c r="D72" s="29">
        <v>2</v>
      </c>
      <c r="E72" s="29">
        <v>0</v>
      </c>
      <c r="F72" s="181">
        <v>2</v>
      </c>
      <c r="G72" s="66"/>
      <c r="H72" s="67"/>
      <c r="I72" s="192"/>
      <c r="J72" s="67"/>
      <c r="K72" s="157">
        <v>2</v>
      </c>
      <c r="L72" s="66"/>
      <c r="M72" s="68">
        <f t="shared" si="2"/>
        <v>2</v>
      </c>
    </row>
    <row r="73" spans="1:17" s="69" customFormat="1" ht="20" customHeight="1" x14ac:dyDescent="0.3">
      <c r="A73" s="65"/>
      <c r="B73" s="29" t="s">
        <v>191</v>
      </c>
      <c r="C73" s="196" t="s">
        <v>184</v>
      </c>
      <c r="D73" s="28">
        <v>1</v>
      </c>
      <c r="E73" s="28">
        <v>6</v>
      </c>
      <c r="F73" s="182">
        <v>3</v>
      </c>
      <c r="G73" s="66"/>
      <c r="H73" s="67"/>
      <c r="I73" s="192"/>
      <c r="J73" s="67"/>
      <c r="K73" s="157"/>
      <c r="L73" s="66">
        <v>3</v>
      </c>
      <c r="M73" s="68">
        <f t="shared" si="2"/>
        <v>3</v>
      </c>
    </row>
    <row r="74" spans="1:17" s="69" customFormat="1" ht="20" customHeight="1" x14ac:dyDescent="0.3">
      <c r="A74" s="65"/>
      <c r="B74" s="29" t="s">
        <v>192</v>
      </c>
      <c r="C74" s="267" t="s">
        <v>183</v>
      </c>
      <c r="D74" s="28">
        <v>1</v>
      </c>
      <c r="E74" s="28">
        <v>3</v>
      </c>
      <c r="F74" s="182">
        <v>2</v>
      </c>
      <c r="G74" s="66"/>
      <c r="H74" s="67"/>
      <c r="I74" s="192"/>
      <c r="J74" s="67"/>
      <c r="K74" s="157"/>
      <c r="L74" s="66">
        <v>2</v>
      </c>
      <c r="M74" s="68">
        <f t="shared" si="2"/>
        <v>2</v>
      </c>
    </row>
    <row r="75" spans="1:17" s="69" customFormat="1" ht="20" customHeight="1" thickBot="1" x14ac:dyDescent="0.35">
      <c r="A75" s="65"/>
      <c r="B75" s="82"/>
      <c r="C75" s="83"/>
      <c r="D75" s="82"/>
      <c r="E75" s="82"/>
      <c r="F75" s="82"/>
      <c r="G75" s="66"/>
      <c r="H75" s="67"/>
      <c r="I75" s="192"/>
      <c r="J75" s="67"/>
      <c r="K75" s="157"/>
      <c r="L75" s="66"/>
      <c r="M75" s="88"/>
      <c r="N75" s="120">
        <f>SUM(M65:M75)</f>
        <v>24</v>
      </c>
    </row>
    <row r="76" spans="1:17" s="9" customFormat="1" ht="25" customHeight="1" thickTop="1" x14ac:dyDescent="0.3">
      <c r="A76" s="89" t="s">
        <v>261</v>
      </c>
      <c r="B76" s="119"/>
      <c r="C76" s="119"/>
      <c r="D76" s="13"/>
      <c r="E76" s="13"/>
      <c r="F76" s="14"/>
      <c r="G76" s="78"/>
      <c r="H76" s="79"/>
      <c r="I76" s="190"/>
      <c r="J76" s="79"/>
      <c r="K76" s="155"/>
      <c r="L76" s="78"/>
      <c r="M76" s="84"/>
    </row>
    <row r="77" spans="1:17" s="69" customFormat="1" ht="20" customHeight="1" x14ac:dyDescent="0.3">
      <c r="A77" s="65"/>
      <c r="B77" s="29" t="s">
        <v>111</v>
      </c>
      <c r="C77" s="200" t="s">
        <v>107</v>
      </c>
      <c r="D77" s="274">
        <v>1</v>
      </c>
      <c r="E77" s="274">
        <v>6</v>
      </c>
      <c r="F77" s="182">
        <v>3</v>
      </c>
      <c r="G77" s="66">
        <v>3</v>
      </c>
      <c r="H77" s="67"/>
      <c r="I77" s="192"/>
      <c r="J77" s="67"/>
      <c r="K77" s="157"/>
      <c r="L77" s="66"/>
      <c r="M77" s="68">
        <f t="shared" ref="M77:M83" si="3">SUM(G77:L77)</f>
        <v>3</v>
      </c>
      <c r="P77" s="9"/>
      <c r="Q77" s="9"/>
    </row>
    <row r="78" spans="1:17" s="69" customFormat="1" ht="20" customHeight="1" x14ac:dyDescent="0.3">
      <c r="A78" s="65"/>
      <c r="B78" s="29" t="s">
        <v>112</v>
      </c>
      <c r="C78" s="196" t="s">
        <v>108</v>
      </c>
      <c r="D78" s="28">
        <v>1</v>
      </c>
      <c r="E78" s="28">
        <v>6</v>
      </c>
      <c r="F78" s="182">
        <v>3</v>
      </c>
      <c r="G78" s="66"/>
      <c r="H78" s="67">
        <v>3</v>
      </c>
      <c r="I78" s="192"/>
      <c r="J78" s="67"/>
      <c r="K78" s="157"/>
      <c r="L78" s="66"/>
      <c r="M78" s="68">
        <f t="shared" si="3"/>
        <v>3</v>
      </c>
      <c r="P78" s="9"/>
      <c r="Q78" s="9"/>
    </row>
    <row r="79" spans="1:17" s="69" customFormat="1" ht="20" customHeight="1" x14ac:dyDescent="0.3">
      <c r="A79" s="65"/>
      <c r="B79" s="29" t="s">
        <v>133</v>
      </c>
      <c r="C79" s="196" t="s">
        <v>127</v>
      </c>
      <c r="D79" s="28">
        <v>1</v>
      </c>
      <c r="E79" s="28">
        <v>3</v>
      </c>
      <c r="F79" s="182">
        <v>2</v>
      </c>
      <c r="G79" s="66"/>
      <c r="H79" s="67"/>
      <c r="I79" s="192"/>
      <c r="J79" s="67">
        <v>2</v>
      </c>
      <c r="K79" s="157"/>
      <c r="L79" s="66"/>
      <c r="M79" s="68">
        <f t="shared" si="3"/>
        <v>2</v>
      </c>
      <c r="P79" s="9"/>
      <c r="Q79" s="9"/>
    </row>
    <row r="80" spans="1:17" s="69" customFormat="1" ht="20" customHeight="1" x14ac:dyDescent="0.3">
      <c r="A80" s="65"/>
      <c r="B80" s="29" t="s">
        <v>153</v>
      </c>
      <c r="C80" s="183" t="s">
        <v>146</v>
      </c>
      <c r="D80" s="29">
        <v>1</v>
      </c>
      <c r="E80" s="29">
        <v>3</v>
      </c>
      <c r="F80" s="181">
        <v>2</v>
      </c>
      <c r="G80" s="66"/>
      <c r="H80" s="67"/>
      <c r="I80" s="192"/>
      <c r="J80" s="67"/>
      <c r="K80" s="157"/>
      <c r="L80" s="66">
        <v>2</v>
      </c>
      <c r="M80" s="68">
        <f t="shared" si="3"/>
        <v>2</v>
      </c>
      <c r="P80" s="9"/>
      <c r="Q80" s="9"/>
    </row>
    <row r="81" spans="1:17" s="69" customFormat="1" ht="20" customHeight="1" x14ac:dyDescent="0.3">
      <c r="A81" s="65"/>
      <c r="B81" s="29" t="s">
        <v>170</v>
      </c>
      <c r="C81" s="196" t="s">
        <v>162</v>
      </c>
      <c r="D81" s="28">
        <v>1</v>
      </c>
      <c r="E81" s="28">
        <v>6</v>
      </c>
      <c r="F81" s="182">
        <v>3</v>
      </c>
      <c r="G81" s="66">
        <v>3</v>
      </c>
      <c r="H81" s="67"/>
      <c r="I81" s="192"/>
      <c r="J81" s="67"/>
      <c r="K81" s="157"/>
      <c r="L81" s="66"/>
      <c r="M81" s="68">
        <f t="shared" si="3"/>
        <v>3</v>
      </c>
      <c r="P81" s="9"/>
      <c r="Q81" s="9"/>
    </row>
    <row r="82" spans="1:17" s="69" customFormat="1" ht="20" customHeight="1" x14ac:dyDescent="0.3">
      <c r="A82" s="65"/>
      <c r="B82" s="29" t="s">
        <v>193</v>
      </c>
      <c r="C82" s="268" t="s">
        <v>185</v>
      </c>
      <c r="D82" s="28">
        <v>1</v>
      </c>
      <c r="E82" s="28">
        <v>6</v>
      </c>
      <c r="F82" s="182">
        <v>3</v>
      </c>
      <c r="G82" s="66"/>
      <c r="H82" s="67"/>
      <c r="I82" s="192"/>
      <c r="J82" s="67"/>
      <c r="K82" s="157"/>
      <c r="L82" s="66">
        <v>3</v>
      </c>
      <c r="M82" s="68">
        <f t="shared" si="3"/>
        <v>3</v>
      </c>
      <c r="P82" s="9"/>
      <c r="Q82" s="9"/>
    </row>
    <row r="83" spans="1:17" s="69" customFormat="1" ht="20" customHeight="1" x14ac:dyDescent="0.3">
      <c r="A83" s="65"/>
      <c r="B83" s="29" t="s">
        <v>194</v>
      </c>
      <c r="C83" s="196" t="s">
        <v>186</v>
      </c>
      <c r="D83" s="28">
        <v>2</v>
      </c>
      <c r="E83" s="28">
        <v>0</v>
      </c>
      <c r="F83" s="182">
        <v>2</v>
      </c>
      <c r="G83" s="66"/>
      <c r="H83" s="67"/>
      <c r="I83" s="192"/>
      <c r="J83" s="67"/>
      <c r="K83" s="157"/>
      <c r="L83" s="66">
        <v>2</v>
      </c>
      <c r="M83" s="68">
        <f t="shared" si="3"/>
        <v>2</v>
      </c>
      <c r="P83" s="9"/>
      <c r="Q83" s="9"/>
    </row>
    <row r="84" spans="1:17" s="69" customFormat="1" ht="20" customHeight="1" thickBot="1" x14ac:dyDescent="0.35">
      <c r="A84" s="65"/>
      <c r="B84" s="82"/>
      <c r="C84" s="83"/>
      <c r="D84" s="82"/>
      <c r="E84" s="82"/>
      <c r="F84" s="82"/>
      <c r="G84" s="66"/>
      <c r="H84" s="67"/>
      <c r="I84" s="192"/>
      <c r="J84" s="67"/>
      <c r="K84" s="157"/>
      <c r="L84" s="66"/>
      <c r="M84" s="68"/>
      <c r="N84" s="120">
        <f>SUM(M77:M84)</f>
        <v>18</v>
      </c>
    </row>
    <row r="85" spans="1:17" s="9" customFormat="1" ht="25" customHeight="1" thickTop="1" x14ac:dyDescent="0.3">
      <c r="A85" s="89" t="s">
        <v>262</v>
      </c>
      <c r="B85" s="118"/>
      <c r="C85" s="118"/>
      <c r="D85" s="13"/>
      <c r="E85" s="13"/>
      <c r="F85" s="14"/>
      <c r="G85" s="78"/>
      <c r="H85" s="79"/>
      <c r="I85" s="190"/>
      <c r="J85" s="79"/>
      <c r="K85" s="155"/>
      <c r="L85" s="78"/>
      <c r="M85" s="84"/>
    </row>
    <row r="86" spans="1:17" s="69" customFormat="1" ht="20" customHeight="1" thickBot="1" x14ac:dyDescent="0.35">
      <c r="A86" s="65"/>
      <c r="B86" s="29" t="s">
        <v>179</v>
      </c>
      <c r="C86" s="186" t="s">
        <v>55</v>
      </c>
      <c r="D86" s="150">
        <v>0</v>
      </c>
      <c r="E86" s="150">
        <v>20</v>
      </c>
      <c r="F86" s="271">
        <v>4</v>
      </c>
      <c r="G86" s="66"/>
      <c r="H86" s="67"/>
      <c r="I86" s="192"/>
      <c r="J86" s="67"/>
      <c r="K86" s="157">
        <v>4</v>
      </c>
      <c r="L86" s="66"/>
      <c r="M86" s="68">
        <f>SUM(G86:L86)</f>
        <v>4</v>
      </c>
      <c r="N86" s="120">
        <f>SUM(M86:M86)</f>
        <v>4</v>
      </c>
    </row>
    <row r="87" spans="1:17" s="9" customFormat="1" ht="25" customHeight="1" thickTop="1" x14ac:dyDescent="0.3">
      <c r="A87" s="89" t="s">
        <v>263</v>
      </c>
      <c r="B87" s="119"/>
      <c r="C87" s="119"/>
      <c r="D87" s="13"/>
      <c r="E87" s="13"/>
      <c r="F87" s="14"/>
      <c r="G87" s="78"/>
      <c r="H87" s="79"/>
      <c r="I87" s="190"/>
      <c r="J87" s="79"/>
      <c r="K87" s="155"/>
      <c r="L87" s="78"/>
      <c r="M87" s="84"/>
    </row>
    <row r="88" spans="1:17" s="69" customFormat="1" ht="20" customHeight="1" thickBot="1" x14ac:dyDescent="0.35">
      <c r="A88" s="65"/>
      <c r="B88" s="29" t="s">
        <v>195</v>
      </c>
      <c r="C88" s="196" t="s">
        <v>67</v>
      </c>
      <c r="D88" s="150">
        <v>0</v>
      </c>
      <c r="E88" s="150">
        <v>4</v>
      </c>
      <c r="F88" s="272">
        <v>4</v>
      </c>
      <c r="G88" s="66"/>
      <c r="H88" s="67"/>
      <c r="I88" s="192"/>
      <c r="J88" s="67"/>
      <c r="K88" s="157"/>
      <c r="L88" s="66">
        <v>4</v>
      </c>
      <c r="M88" s="68">
        <f>SUM(G88:L88)</f>
        <v>4</v>
      </c>
      <c r="N88" s="121">
        <f>SUM(M88)</f>
        <v>4</v>
      </c>
    </row>
    <row r="89" spans="1:17" ht="25" customHeight="1" thickTop="1" thickBot="1" x14ac:dyDescent="0.85">
      <c r="A89" s="60"/>
      <c r="B89" s="61"/>
      <c r="C89" s="61"/>
      <c r="D89" s="61"/>
      <c r="E89" s="62"/>
      <c r="F89" s="62"/>
      <c r="G89" s="62"/>
      <c r="H89" s="62"/>
      <c r="I89" s="62"/>
      <c r="J89" s="62"/>
      <c r="K89" s="62"/>
      <c r="L89" s="62"/>
      <c r="M89" s="62"/>
      <c r="N89" s="63">
        <f>SUM(N63,N75,N84,N86,N88)</f>
        <v>71</v>
      </c>
    </row>
    <row r="90" spans="1:17" ht="25" customHeight="1" thickTop="1" x14ac:dyDescent="0.8">
      <c r="A90" s="113" t="s">
        <v>264</v>
      </c>
      <c r="B90" s="114"/>
      <c r="C90" s="115"/>
      <c r="D90" s="18"/>
      <c r="E90" s="18"/>
      <c r="F90" s="19"/>
      <c r="G90" s="58"/>
      <c r="H90" s="59"/>
      <c r="I90" s="189"/>
      <c r="J90" s="59"/>
      <c r="K90" s="154"/>
      <c r="L90" s="58"/>
      <c r="M90" s="20"/>
    </row>
    <row r="91" spans="1:17" ht="20" customHeight="1" x14ac:dyDescent="0.8">
      <c r="A91" s="80"/>
      <c r="B91" s="29" t="s">
        <v>154</v>
      </c>
      <c r="C91" s="198" t="s">
        <v>201</v>
      </c>
      <c r="D91" s="265">
        <v>1</v>
      </c>
      <c r="E91" s="265">
        <v>3</v>
      </c>
      <c r="F91" s="181">
        <v>2</v>
      </c>
      <c r="G91" s="58"/>
      <c r="H91" s="59"/>
      <c r="I91" s="189"/>
      <c r="J91" s="59">
        <v>2</v>
      </c>
      <c r="K91" s="154"/>
      <c r="L91" s="58"/>
      <c r="M91" s="52">
        <f>SUM(G91:L91)</f>
        <v>2</v>
      </c>
    </row>
    <row r="92" spans="1:17" ht="20" customHeight="1" x14ac:dyDescent="0.8">
      <c r="A92" s="80"/>
      <c r="B92" s="29" t="s">
        <v>171</v>
      </c>
      <c r="C92" s="196" t="s">
        <v>163</v>
      </c>
      <c r="D92" s="28">
        <v>1</v>
      </c>
      <c r="E92" s="28">
        <v>3</v>
      </c>
      <c r="F92" s="182">
        <v>2</v>
      </c>
      <c r="G92" s="58"/>
      <c r="H92" s="59"/>
      <c r="I92" s="189">
        <v>2</v>
      </c>
      <c r="J92" s="59"/>
      <c r="K92" s="154"/>
      <c r="L92" s="58"/>
      <c r="M92" s="52">
        <f>SUM(G92:L92)</f>
        <v>2</v>
      </c>
    </row>
    <row r="93" spans="1:17" ht="20" customHeight="1" x14ac:dyDescent="0.8">
      <c r="A93" s="80"/>
      <c r="B93" s="29" t="s">
        <v>178</v>
      </c>
      <c r="C93" s="183" t="s">
        <v>176</v>
      </c>
      <c r="D93" s="29">
        <v>1</v>
      </c>
      <c r="E93" s="29">
        <v>3</v>
      </c>
      <c r="F93" s="181">
        <v>2</v>
      </c>
      <c r="G93" s="58"/>
      <c r="H93" s="59"/>
      <c r="I93" s="189"/>
      <c r="J93" s="59"/>
      <c r="K93" s="154">
        <v>2</v>
      </c>
      <c r="L93" s="58"/>
      <c r="M93" s="52">
        <f>SUM(G93:L93)</f>
        <v>2</v>
      </c>
    </row>
    <row r="94" spans="1:17" ht="20" customHeight="1" x14ac:dyDescent="0.8">
      <c r="A94" s="80"/>
      <c r="B94" s="29" t="s">
        <v>196</v>
      </c>
      <c r="C94" s="196" t="s">
        <v>187</v>
      </c>
      <c r="D94" s="28">
        <v>1</v>
      </c>
      <c r="E94" s="28">
        <v>3</v>
      </c>
      <c r="F94" s="182">
        <v>2</v>
      </c>
      <c r="G94" s="58"/>
      <c r="H94" s="59"/>
      <c r="I94" s="189"/>
      <c r="J94" s="59">
        <v>2</v>
      </c>
      <c r="K94" s="154"/>
      <c r="L94" s="58"/>
      <c r="M94" s="52">
        <f>SUM(G94:L94)</f>
        <v>2</v>
      </c>
    </row>
    <row r="95" spans="1:17" ht="20" customHeight="1" x14ac:dyDescent="0.8">
      <c r="A95" s="80"/>
      <c r="B95" s="29" t="s">
        <v>197</v>
      </c>
      <c r="C95" s="196" t="s">
        <v>188</v>
      </c>
      <c r="D95" s="28">
        <v>1</v>
      </c>
      <c r="E95" s="28">
        <v>6</v>
      </c>
      <c r="F95" s="182">
        <v>3</v>
      </c>
      <c r="G95" s="58"/>
      <c r="H95" s="59"/>
      <c r="I95" s="189"/>
      <c r="J95" s="59">
        <v>3</v>
      </c>
      <c r="K95" s="154"/>
      <c r="L95" s="58"/>
      <c r="M95" s="52">
        <f>SUM(G95:L95)</f>
        <v>3</v>
      </c>
    </row>
    <row r="96" spans="1:17" ht="25" customHeight="1" thickBot="1" x14ac:dyDescent="0.85">
      <c r="A96" s="80"/>
      <c r="B96" s="81"/>
      <c r="C96" s="18"/>
      <c r="D96" s="18"/>
      <c r="E96" s="18"/>
      <c r="F96" s="19"/>
      <c r="G96" s="58"/>
      <c r="H96" s="59"/>
      <c r="I96" s="189"/>
      <c r="J96" s="59"/>
      <c r="K96" s="154"/>
      <c r="L96" s="58"/>
      <c r="M96" s="15"/>
      <c r="N96" s="121">
        <f>SUM(M91:M95)</f>
        <v>11</v>
      </c>
    </row>
    <row r="97" spans="1:14" ht="25" customHeight="1" thickTop="1" thickBot="1" x14ac:dyDescent="0.85">
      <c r="A97" s="70"/>
      <c r="B97" s="71"/>
      <c r="C97" s="72"/>
      <c r="D97" s="71"/>
      <c r="E97" s="71"/>
      <c r="F97" s="73"/>
      <c r="G97" s="73"/>
      <c r="H97" s="73"/>
      <c r="I97" s="73"/>
      <c r="J97" s="73"/>
      <c r="K97" s="73"/>
      <c r="L97" s="73"/>
      <c r="M97" s="73"/>
      <c r="N97" s="74">
        <f>SUM(M91:M95)</f>
        <v>11</v>
      </c>
    </row>
    <row r="98" spans="1:14" ht="25" customHeight="1" thickTop="1" x14ac:dyDescent="0.8">
      <c r="A98" s="113" t="s">
        <v>36</v>
      </c>
      <c r="B98" s="114"/>
      <c r="C98" s="115"/>
      <c r="D98" s="18"/>
      <c r="E98" s="18"/>
      <c r="F98" s="19"/>
      <c r="G98" s="58"/>
      <c r="H98" s="59"/>
      <c r="I98" s="189"/>
      <c r="J98" s="59"/>
      <c r="K98" s="154"/>
      <c r="L98" s="58"/>
      <c r="M98" s="16"/>
    </row>
    <row r="99" spans="1:14" ht="20" customHeight="1" x14ac:dyDescent="0.8">
      <c r="A99" s="80"/>
      <c r="B99" s="170" t="s">
        <v>290</v>
      </c>
      <c r="C99" s="235" t="s">
        <v>114</v>
      </c>
      <c r="D99" s="269">
        <v>0</v>
      </c>
      <c r="E99" s="269">
        <v>2</v>
      </c>
      <c r="F99" s="273">
        <v>0</v>
      </c>
      <c r="G99" s="58">
        <v>0</v>
      </c>
      <c r="H99" s="59"/>
      <c r="I99" s="189"/>
      <c r="J99" s="59"/>
      <c r="K99" s="154"/>
      <c r="L99" s="58"/>
      <c r="M99" s="52">
        <f t="shared" ref="M99:M104" si="4">SUM(G99:L99)</f>
        <v>0</v>
      </c>
    </row>
    <row r="100" spans="1:14" ht="20" customHeight="1" x14ac:dyDescent="0.8">
      <c r="A100" s="80"/>
      <c r="B100" s="29" t="s">
        <v>132</v>
      </c>
      <c r="C100" s="196" t="s">
        <v>138</v>
      </c>
      <c r="D100" s="28">
        <v>0</v>
      </c>
      <c r="E100" s="28">
        <v>2</v>
      </c>
      <c r="F100" s="182">
        <v>0</v>
      </c>
      <c r="G100" s="58"/>
      <c r="H100" s="59">
        <v>0</v>
      </c>
      <c r="I100" s="189"/>
      <c r="J100" s="59"/>
      <c r="K100" s="154"/>
      <c r="L100" s="58"/>
      <c r="M100" s="52">
        <f t="shared" si="4"/>
        <v>0</v>
      </c>
    </row>
    <row r="101" spans="1:14" ht="20" customHeight="1" x14ac:dyDescent="0.8">
      <c r="A101" s="80"/>
      <c r="B101" s="172" t="s">
        <v>155</v>
      </c>
      <c r="C101" s="186" t="s">
        <v>42</v>
      </c>
      <c r="D101" s="172">
        <v>0</v>
      </c>
      <c r="E101" s="172">
        <v>2</v>
      </c>
      <c r="F101" s="176">
        <v>0</v>
      </c>
      <c r="G101" s="58"/>
      <c r="H101" s="59"/>
      <c r="I101" s="189">
        <v>0</v>
      </c>
      <c r="J101" s="59"/>
      <c r="K101" s="154"/>
      <c r="L101" s="58"/>
      <c r="M101" s="52">
        <f t="shared" si="4"/>
        <v>0</v>
      </c>
    </row>
    <row r="102" spans="1:14" ht="20" customHeight="1" x14ac:dyDescent="0.8">
      <c r="A102" s="80"/>
      <c r="B102" s="116" t="s">
        <v>172</v>
      </c>
      <c r="C102" s="200" t="s">
        <v>43</v>
      </c>
      <c r="D102" s="116">
        <v>0</v>
      </c>
      <c r="E102" s="116">
        <v>2</v>
      </c>
      <c r="F102" s="117">
        <v>0</v>
      </c>
      <c r="G102" s="58"/>
      <c r="H102" s="59"/>
      <c r="I102" s="189"/>
      <c r="J102" s="59">
        <v>0</v>
      </c>
      <c r="K102" s="154"/>
      <c r="L102" s="58"/>
      <c r="M102" s="52">
        <f t="shared" si="4"/>
        <v>0</v>
      </c>
    </row>
    <row r="103" spans="1:14" ht="20" customHeight="1" x14ac:dyDescent="0.8">
      <c r="A103" s="80"/>
      <c r="B103" s="172" t="s">
        <v>177</v>
      </c>
      <c r="C103" s="186" t="s">
        <v>44</v>
      </c>
      <c r="D103" s="172">
        <v>0</v>
      </c>
      <c r="E103" s="172">
        <v>2</v>
      </c>
      <c r="F103" s="176">
        <v>0</v>
      </c>
      <c r="G103" s="58"/>
      <c r="H103" s="59"/>
      <c r="I103" s="189"/>
      <c r="J103" s="59"/>
      <c r="K103" s="154">
        <v>0</v>
      </c>
      <c r="L103" s="58"/>
      <c r="M103" s="52">
        <f t="shared" si="4"/>
        <v>0</v>
      </c>
    </row>
    <row r="104" spans="1:14" ht="20" customHeight="1" thickBot="1" x14ac:dyDescent="0.85">
      <c r="A104" s="80"/>
      <c r="B104" s="172" t="s">
        <v>189</v>
      </c>
      <c r="C104" s="200" t="s">
        <v>45</v>
      </c>
      <c r="D104" s="116">
        <v>0</v>
      </c>
      <c r="E104" s="116">
        <v>2</v>
      </c>
      <c r="F104" s="117">
        <v>0</v>
      </c>
      <c r="G104" s="58"/>
      <c r="H104" s="59"/>
      <c r="I104" s="189"/>
      <c r="J104" s="59"/>
      <c r="K104" s="154"/>
      <c r="L104" s="58">
        <v>0</v>
      </c>
      <c r="M104" s="52">
        <f t="shared" si="4"/>
        <v>0</v>
      </c>
    </row>
    <row r="105" spans="1:14" ht="25" customHeight="1" thickTop="1" thickBot="1" x14ac:dyDescent="0.85">
      <c r="A105" s="297" t="s">
        <v>265</v>
      </c>
      <c r="B105" s="298"/>
      <c r="C105" s="298"/>
      <c r="D105" s="21"/>
      <c r="E105" s="21"/>
      <c r="F105" s="22"/>
      <c r="G105" s="23">
        <f t="shared" ref="G105:M105" si="5">SUM(G14:G104)</f>
        <v>19</v>
      </c>
      <c r="H105" s="23">
        <f t="shared" si="5"/>
        <v>19</v>
      </c>
      <c r="I105" s="23">
        <f t="shared" si="5"/>
        <v>21</v>
      </c>
      <c r="J105" s="23">
        <f t="shared" si="5"/>
        <v>16</v>
      </c>
      <c r="K105" s="23">
        <f t="shared" si="5"/>
        <v>11</v>
      </c>
      <c r="L105" s="23">
        <f t="shared" si="5"/>
        <v>19</v>
      </c>
      <c r="M105" s="23">
        <f t="shared" si="5"/>
        <v>105</v>
      </c>
      <c r="N105" s="54">
        <f>N97+N89+N49</f>
        <v>105</v>
      </c>
    </row>
    <row r="106" spans="1:14" ht="24.5" thickTop="1" x14ac:dyDescent="0.8"/>
  </sheetData>
  <mergeCells count="18">
    <mergeCell ref="A105:C105"/>
    <mergeCell ref="L11:M11"/>
    <mergeCell ref="N11:O11"/>
    <mergeCell ref="A13:C13"/>
    <mergeCell ref="B15:E15"/>
    <mergeCell ref="B16:F16"/>
    <mergeCell ref="B20:E20"/>
    <mergeCell ref="B29:E29"/>
    <mergeCell ref="B30:E30"/>
    <mergeCell ref="B35:E35"/>
    <mergeCell ref="B40:E40"/>
    <mergeCell ref="B44:E44"/>
    <mergeCell ref="A10:P10"/>
    <mergeCell ref="A5:P5"/>
    <mergeCell ref="A6:P6"/>
    <mergeCell ref="A7:P7"/>
    <mergeCell ref="A8:P8"/>
    <mergeCell ref="A9:P9"/>
  </mergeCells>
  <pageMargins left="1" right="0.2" top="0.25" bottom="0.14173228299999999" header="0.25" footer="0.25"/>
  <pageSetup paperSize="9" scale="91" fitToHeight="0" orientation="portrait" horizontalDpi="4294967293" verticalDpi="300" r:id="rId1"/>
  <headerFooter>
    <oddHeader>&amp;R&amp;P จาก &amp;N</oddHeader>
  </headerFooter>
  <rowBreaks count="3" manualBreakCount="3">
    <brk id="38" max="13" man="1"/>
    <brk id="63" max="13" man="1"/>
    <brk id="89" max="14" man="1"/>
  </row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92D050"/>
  </sheetPr>
  <dimension ref="A1:M215"/>
  <sheetViews>
    <sheetView tabSelected="1" view="pageBreakPreview" topLeftCell="A70" zoomScale="130" zoomScaleNormal="120" zoomScaleSheetLayoutView="130" zoomScalePageLayoutView="112" workbookViewId="0">
      <selection activeCell="F215" sqref="F215"/>
    </sheetView>
  </sheetViews>
  <sheetFormatPr defaultRowHeight="22" customHeight="1" x14ac:dyDescent="0.6"/>
  <cols>
    <col min="1" max="1" width="14.58203125" style="26" customWidth="1"/>
    <col min="2" max="2" width="48.5" style="26" customWidth="1"/>
    <col min="3" max="5" width="6.08203125" style="26" customWidth="1"/>
    <col min="6" max="255" width="8.6640625" style="26"/>
    <col min="256" max="257" width="6.58203125" style="26" customWidth="1"/>
    <col min="258" max="258" width="45.75" style="26" customWidth="1"/>
    <col min="259" max="261" width="7.08203125" style="26" customWidth="1"/>
    <col min="262" max="511" width="8.6640625" style="26"/>
    <col min="512" max="513" width="6.58203125" style="26" customWidth="1"/>
    <col min="514" max="514" width="45.75" style="26" customWidth="1"/>
    <col min="515" max="517" width="7.08203125" style="26" customWidth="1"/>
    <col min="518" max="767" width="8.6640625" style="26"/>
    <col min="768" max="769" width="6.58203125" style="26" customWidth="1"/>
    <col min="770" max="770" width="45.75" style="26" customWidth="1"/>
    <col min="771" max="773" width="7.08203125" style="26" customWidth="1"/>
    <col min="774" max="1023" width="8.6640625" style="26"/>
    <col min="1024" max="1025" width="6.58203125" style="26" customWidth="1"/>
    <col min="1026" max="1026" width="45.75" style="26" customWidth="1"/>
    <col min="1027" max="1029" width="7.08203125" style="26" customWidth="1"/>
    <col min="1030" max="1279" width="8.6640625" style="26"/>
    <col min="1280" max="1281" width="6.58203125" style="26" customWidth="1"/>
    <col min="1282" max="1282" width="45.75" style="26" customWidth="1"/>
    <col min="1283" max="1285" width="7.08203125" style="26" customWidth="1"/>
    <col min="1286" max="1535" width="8.6640625" style="26"/>
    <col min="1536" max="1537" width="6.58203125" style="26" customWidth="1"/>
    <col min="1538" max="1538" width="45.75" style="26" customWidth="1"/>
    <col min="1539" max="1541" width="7.08203125" style="26" customWidth="1"/>
    <col min="1542" max="1791" width="8.6640625" style="26"/>
    <col min="1792" max="1793" width="6.58203125" style="26" customWidth="1"/>
    <col min="1794" max="1794" width="45.75" style="26" customWidth="1"/>
    <col min="1795" max="1797" width="7.08203125" style="26" customWidth="1"/>
    <col min="1798" max="2047" width="8.6640625" style="26"/>
    <col min="2048" max="2049" width="6.58203125" style="26" customWidth="1"/>
    <col min="2050" max="2050" width="45.75" style="26" customWidth="1"/>
    <col min="2051" max="2053" width="7.08203125" style="26" customWidth="1"/>
    <col min="2054" max="2303" width="8.6640625" style="26"/>
    <col min="2304" max="2305" width="6.58203125" style="26" customWidth="1"/>
    <col min="2306" max="2306" width="45.75" style="26" customWidth="1"/>
    <col min="2307" max="2309" width="7.08203125" style="26" customWidth="1"/>
    <col min="2310" max="2559" width="8.6640625" style="26"/>
    <col min="2560" max="2561" width="6.58203125" style="26" customWidth="1"/>
    <col min="2562" max="2562" width="45.75" style="26" customWidth="1"/>
    <col min="2563" max="2565" width="7.08203125" style="26" customWidth="1"/>
    <col min="2566" max="2815" width="8.6640625" style="26"/>
    <col min="2816" max="2817" width="6.58203125" style="26" customWidth="1"/>
    <col min="2818" max="2818" width="45.75" style="26" customWidth="1"/>
    <col min="2819" max="2821" width="7.08203125" style="26" customWidth="1"/>
    <col min="2822" max="3071" width="8.6640625" style="26"/>
    <col min="3072" max="3073" width="6.58203125" style="26" customWidth="1"/>
    <col min="3074" max="3074" width="45.75" style="26" customWidth="1"/>
    <col min="3075" max="3077" width="7.08203125" style="26" customWidth="1"/>
    <col min="3078" max="3327" width="8.6640625" style="26"/>
    <col min="3328" max="3329" width="6.58203125" style="26" customWidth="1"/>
    <col min="3330" max="3330" width="45.75" style="26" customWidth="1"/>
    <col min="3331" max="3333" width="7.08203125" style="26" customWidth="1"/>
    <col min="3334" max="3583" width="8.6640625" style="26"/>
    <col min="3584" max="3585" width="6.58203125" style="26" customWidth="1"/>
    <col min="3586" max="3586" width="45.75" style="26" customWidth="1"/>
    <col min="3587" max="3589" width="7.08203125" style="26" customWidth="1"/>
    <col min="3590" max="3839" width="8.6640625" style="26"/>
    <col min="3840" max="3841" width="6.58203125" style="26" customWidth="1"/>
    <col min="3842" max="3842" width="45.75" style="26" customWidth="1"/>
    <col min="3843" max="3845" width="7.08203125" style="26" customWidth="1"/>
    <col min="3846" max="4095" width="8.6640625" style="26"/>
    <col min="4096" max="4097" width="6.58203125" style="26" customWidth="1"/>
    <col min="4098" max="4098" width="45.75" style="26" customWidth="1"/>
    <col min="4099" max="4101" width="7.08203125" style="26" customWidth="1"/>
    <col min="4102" max="4351" width="8.6640625" style="26"/>
    <col min="4352" max="4353" width="6.58203125" style="26" customWidth="1"/>
    <col min="4354" max="4354" width="45.75" style="26" customWidth="1"/>
    <col min="4355" max="4357" width="7.08203125" style="26" customWidth="1"/>
    <col min="4358" max="4607" width="8.6640625" style="26"/>
    <col min="4608" max="4609" width="6.58203125" style="26" customWidth="1"/>
    <col min="4610" max="4610" width="45.75" style="26" customWidth="1"/>
    <col min="4611" max="4613" width="7.08203125" style="26" customWidth="1"/>
    <col min="4614" max="4863" width="8.6640625" style="26"/>
    <col min="4864" max="4865" width="6.58203125" style="26" customWidth="1"/>
    <col min="4866" max="4866" width="45.75" style="26" customWidth="1"/>
    <col min="4867" max="4869" width="7.08203125" style="26" customWidth="1"/>
    <col min="4870" max="5119" width="8.6640625" style="26"/>
    <col min="5120" max="5121" width="6.58203125" style="26" customWidth="1"/>
    <col min="5122" max="5122" width="45.75" style="26" customWidth="1"/>
    <col min="5123" max="5125" width="7.08203125" style="26" customWidth="1"/>
    <col min="5126" max="5375" width="8.6640625" style="26"/>
    <col min="5376" max="5377" width="6.58203125" style="26" customWidth="1"/>
    <col min="5378" max="5378" width="45.75" style="26" customWidth="1"/>
    <col min="5379" max="5381" width="7.08203125" style="26" customWidth="1"/>
    <col min="5382" max="5631" width="8.6640625" style="26"/>
    <col min="5632" max="5633" width="6.58203125" style="26" customWidth="1"/>
    <col min="5634" max="5634" width="45.75" style="26" customWidth="1"/>
    <col min="5635" max="5637" width="7.08203125" style="26" customWidth="1"/>
    <col min="5638" max="5887" width="8.6640625" style="26"/>
    <col min="5888" max="5889" width="6.58203125" style="26" customWidth="1"/>
    <col min="5890" max="5890" width="45.75" style="26" customWidth="1"/>
    <col min="5891" max="5893" width="7.08203125" style="26" customWidth="1"/>
    <col min="5894" max="6143" width="8.6640625" style="26"/>
    <col min="6144" max="6145" width="6.58203125" style="26" customWidth="1"/>
    <col min="6146" max="6146" width="45.75" style="26" customWidth="1"/>
    <col min="6147" max="6149" width="7.08203125" style="26" customWidth="1"/>
    <col min="6150" max="6399" width="8.6640625" style="26"/>
    <col min="6400" max="6401" width="6.58203125" style="26" customWidth="1"/>
    <col min="6402" max="6402" width="45.75" style="26" customWidth="1"/>
    <col min="6403" max="6405" width="7.08203125" style="26" customWidth="1"/>
    <col min="6406" max="6655" width="8.6640625" style="26"/>
    <col min="6656" max="6657" width="6.58203125" style="26" customWidth="1"/>
    <col min="6658" max="6658" width="45.75" style="26" customWidth="1"/>
    <col min="6659" max="6661" width="7.08203125" style="26" customWidth="1"/>
    <col min="6662" max="6911" width="8.6640625" style="26"/>
    <col min="6912" max="6913" width="6.58203125" style="26" customWidth="1"/>
    <col min="6914" max="6914" width="45.75" style="26" customWidth="1"/>
    <col min="6915" max="6917" width="7.08203125" style="26" customWidth="1"/>
    <col min="6918" max="7167" width="8.6640625" style="26"/>
    <col min="7168" max="7169" width="6.58203125" style="26" customWidth="1"/>
    <col min="7170" max="7170" width="45.75" style="26" customWidth="1"/>
    <col min="7171" max="7173" width="7.08203125" style="26" customWidth="1"/>
    <col min="7174" max="7423" width="8.6640625" style="26"/>
    <col min="7424" max="7425" width="6.58203125" style="26" customWidth="1"/>
    <col min="7426" max="7426" width="45.75" style="26" customWidth="1"/>
    <col min="7427" max="7429" width="7.08203125" style="26" customWidth="1"/>
    <col min="7430" max="7679" width="8.6640625" style="26"/>
    <col min="7680" max="7681" width="6.58203125" style="26" customWidth="1"/>
    <col min="7682" max="7682" width="45.75" style="26" customWidth="1"/>
    <col min="7683" max="7685" width="7.08203125" style="26" customWidth="1"/>
    <col min="7686" max="7935" width="8.6640625" style="26"/>
    <col min="7936" max="7937" width="6.58203125" style="26" customWidth="1"/>
    <col min="7938" max="7938" width="45.75" style="26" customWidth="1"/>
    <col min="7939" max="7941" width="7.08203125" style="26" customWidth="1"/>
    <col min="7942" max="8191" width="8.6640625" style="26"/>
    <col min="8192" max="8193" width="6.58203125" style="26" customWidth="1"/>
    <col min="8194" max="8194" width="45.75" style="26" customWidth="1"/>
    <col min="8195" max="8197" width="7.08203125" style="26" customWidth="1"/>
    <col min="8198" max="8447" width="8.6640625" style="26"/>
    <col min="8448" max="8449" width="6.58203125" style="26" customWidth="1"/>
    <col min="8450" max="8450" width="45.75" style="26" customWidth="1"/>
    <col min="8451" max="8453" width="7.08203125" style="26" customWidth="1"/>
    <col min="8454" max="8703" width="8.6640625" style="26"/>
    <col min="8704" max="8705" width="6.58203125" style="26" customWidth="1"/>
    <col min="8706" max="8706" width="45.75" style="26" customWidth="1"/>
    <col min="8707" max="8709" width="7.08203125" style="26" customWidth="1"/>
    <col min="8710" max="8959" width="8.6640625" style="26"/>
    <col min="8960" max="8961" width="6.58203125" style="26" customWidth="1"/>
    <col min="8962" max="8962" width="45.75" style="26" customWidth="1"/>
    <col min="8963" max="8965" width="7.08203125" style="26" customWidth="1"/>
    <col min="8966" max="9215" width="8.6640625" style="26"/>
    <col min="9216" max="9217" width="6.58203125" style="26" customWidth="1"/>
    <col min="9218" max="9218" width="45.75" style="26" customWidth="1"/>
    <col min="9219" max="9221" width="7.08203125" style="26" customWidth="1"/>
    <col min="9222" max="9471" width="8.6640625" style="26"/>
    <col min="9472" max="9473" width="6.58203125" style="26" customWidth="1"/>
    <col min="9474" max="9474" width="45.75" style="26" customWidth="1"/>
    <col min="9475" max="9477" width="7.08203125" style="26" customWidth="1"/>
    <col min="9478" max="9727" width="8.6640625" style="26"/>
    <col min="9728" max="9729" width="6.58203125" style="26" customWidth="1"/>
    <col min="9730" max="9730" width="45.75" style="26" customWidth="1"/>
    <col min="9731" max="9733" width="7.08203125" style="26" customWidth="1"/>
    <col min="9734" max="9983" width="8.6640625" style="26"/>
    <col min="9984" max="9985" width="6.58203125" style="26" customWidth="1"/>
    <col min="9986" max="9986" width="45.75" style="26" customWidth="1"/>
    <col min="9987" max="9989" width="7.08203125" style="26" customWidth="1"/>
    <col min="9990" max="10239" width="8.6640625" style="26"/>
    <col min="10240" max="10241" width="6.58203125" style="26" customWidth="1"/>
    <col min="10242" max="10242" width="45.75" style="26" customWidth="1"/>
    <col min="10243" max="10245" width="7.08203125" style="26" customWidth="1"/>
    <col min="10246" max="10495" width="8.6640625" style="26"/>
    <col min="10496" max="10497" width="6.58203125" style="26" customWidth="1"/>
    <col min="10498" max="10498" width="45.75" style="26" customWidth="1"/>
    <col min="10499" max="10501" width="7.08203125" style="26" customWidth="1"/>
    <col min="10502" max="10751" width="8.6640625" style="26"/>
    <col min="10752" max="10753" width="6.58203125" style="26" customWidth="1"/>
    <col min="10754" max="10754" width="45.75" style="26" customWidth="1"/>
    <col min="10755" max="10757" width="7.08203125" style="26" customWidth="1"/>
    <col min="10758" max="11007" width="8.6640625" style="26"/>
    <col min="11008" max="11009" width="6.58203125" style="26" customWidth="1"/>
    <col min="11010" max="11010" width="45.75" style="26" customWidth="1"/>
    <col min="11011" max="11013" width="7.08203125" style="26" customWidth="1"/>
    <col min="11014" max="11263" width="8.6640625" style="26"/>
    <col min="11264" max="11265" width="6.58203125" style="26" customWidth="1"/>
    <col min="11266" max="11266" width="45.75" style="26" customWidth="1"/>
    <col min="11267" max="11269" width="7.08203125" style="26" customWidth="1"/>
    <col min="11270" max="11519" width="8.6640625" style="26"/>
    <col min="11520" max="11521" width="6.58203125" style="26" customWidth="1"/>
    <col min="11522" max="11522" width="45.75" style="26" customWidth="1"/>
    <col min="11523" max="11525" width="7.08203125" style="26" customWidth="1"/>
    <col min="11526" max="11775" width="8.6640625" style="26"/>
    <col min="11776" max="11777" width="6.58203125" style="26" customWidth="1"/>
    <col min="11778" max="11778" width="45.75" style="26" customWidth="1"/>
    <col min="11779" max="11781" width="7.08203125" style="26" customWidth="1"/>
    <col min="11782" max="12031" width="8.6640625" style="26"/>
    <col min="12032" max="12033" width="6.58203125" style="26" customWidth="1"/>
    <col min="12034" max="12034" width="45.75" style="26" customWidth="1"/>
    <col min="12035" max="12037" width="7.08203125" style="26" customWidth="1"/>
    <col min="12038" max="12287" width="8.6640625" style="26"/>
    <col min="12288" max="12289" width="6.58203125" style="26" customWidth="1"/>
    <col min="12290" max="12290" width="45.75" style="26" customWidth="1"/>
    <col min="12291" max="12293" width="7.08203125" style="26" customWidth="1"/>
    <col min="12294" max="12543" width="8.6640625" style="26"/>
    <col min="12544" max="12545" width="6.58203125" style="26" customWidth="1"/>
    <col min="12546" max="12546" width="45.75" style="26" customWidth="1"/>
    <col min="12547" max="12549" width="7.08203125" style="26" customWidth="1"/>
    <col min="12550" max="12799" width="8.6640625" style="26"/>
    <col min="12800" max="12801" width="6.58203125" style="26" customWidth="1"/>
    <col min="12802" max="12802" width="45.75" style="26" customWidth="1"/>
    <col min="12803" max="12805" width="7.08203125" style="26" customWidth="1"/>
    <col min="12806" max="13055" width="8.6640625" style="26"/>
    <col min="13056" max="13057" width="6.58203125" style="26" customWidth="1"/>
    <col min="13058" max="13058" width="45.75" style="26" customWidth="1"/>
    <col min="13059" max="13061" width="7.08203125" style="26" customWidth="1"/>
    <col min="13062" max="13311" width="8.6640625" style="26"/>
    <col min="13312" max="13313" width="6.58203125" style="26" customWidth="1"/>
    <col min="13314" max="13314" width="45.75" style="26" customWidth="1"/>
    <col min="13315" max="13317" width="7.08203125" style="26" customWidth="1"/>
    <col min="13318" max="13567" width="8.6640625" style="26"/>
    <col min="13568" max="13569" width="6.58203125" style="26" customWidth="1"/>
    <col min="13570" max="13570" width="45.75" style="26" customWidth="1"/>
    <col min="13571" max="13573" width="7.08203125" style="26" customWidth="1"/>
    <col min="13574" max="13823" width="8.6640625" style="26"/>
    <col min="13824" max="13825" width="6.58203125" style="26" customWidth="1"/>
    <col min="13826" max="13826" width="45.75" style="26" customWidth="1"/>
    <col min="13827" max="13829" width="7.08203125" style="26" customWidth="1"/>
    <col min="13830" max="14079" width="8.6640625" style="26"/>
    <col min="14080" max="14081" width="6.58203125" style="26" customWidth="1"/>
    <col min="14082" max="14082" width="45.75" style="26" customWidth="1"/>
    <col min="14083" max="14085" width="7.08203125" style="26" customWidth="1"/>
    <col min="14086" max="14335" width="8.6640625" style="26"/>
    <col min="14336" max="14337" width="6.58203125" style="26" customWidth="1"/>
    <col min="14338" max="14338" width="45.75" style="26" customWidth="1"/>
    <col min="14339" max="14341" width="7.08203125" style="26" customWidth="1"/>
    <col min="14342" max="14591" width="8.6640625" style="26"/>
    <col min="14592" max="14593" width="6.58203125" style="26" customWidth="1"/>
    <col min="14594" max="14594" width="45.75" style="26" customWidth="1"/>
    <col min="14595" max="14597" width="7.08203125" style="26" customWidth="1"/>
    <col min="14598" max="14847" width="8.6640625" style="26"/>
    <col min="14848" max="14849" width="6.58203125" style="26" customWidth="1"/>
    <col min="14850" max="14850" width="45.75" style="26" customWidth="1"/>
    <col min="14851" max="14853" width="7.08203125" style="26" customWidth="1"/>
    <col min="14854" max="15103" width="8.6640625" style="26"/>
    <col min="15104" max="15105" width="6.58203125" style="26" customWidth="1"/>
    <col min="15106" max="15106" width="45.75" style="26" customWidth="1"/>
    <col min="15107" max="15109" width="7.08203125" style="26" customWidth="1"/>
    <col min="15110" max="15359" width="8.6640625" style="26"/>
    <col min="15360" max="15361" width="6.58203125" style="26" customWidth="1"/>
    <col min="15362" max="15362" width="45.75" style="26" customWidth="1"/>
    <col min="15363" max="15365" width="7.08203125" style="26" customWidth="1"/>
    <col min="15366" max="15615" width="8.6640625" style="26"/>
    <col min="15616" max="15617" width="6.58203125" style="26" customWidth="1"/>
    <col min="15618" max="15618" width="45.75" style="26" customWidth="1"/>
    <col min="15619" max="15621" width="7.08203125" style="26" customWidth="1"/>
    <col min="15622" max="15871" width="8.6640625" style="26"/>
    <col min="15872" max="15873" width="6.58203125" style="26" customWidth="1"/>
    <col min="15874" max="15874" width="45.75" style="26" customWidth="1"/>
    <col min="15875" max="15877" width="7.08203125" style="26" customWidth="1"/>
    <col min="15878" max="16127" width="8.6640625" style="26"/>
    <col min="16128" max="16129" width="6.58203125" style="26" customWidth="1"/>
    <col min="16130" max="16130" width="45.75" style="26" customWidth="1"/>
    <col min="16131" max="16133" width="7.08203125" style="26" customWidth="1"/>
    <col min="16134" max="16384" width="8.6640625" style="26"/>
  </cols>
  <sheetData>
    <row r="1" spans="1:13" s="24" customFormat="1" ht="22" customHeight="1" x14ac:dyDescent="0.3">
      <c r="A1" s="283" t="s">
        <v>308</v>
      </c>
      <c r="B1" s="283"/>
      <c r="C1" s="283"/>
      <c r="D1" s="283"/>
      <c r="E1" s="283"/>
      <c r="F1" s="7"/>
    </row>
    <row r="2" spans="1:13" s="25" customFormat="1" ht="22" customHeight="1" x14ac:dyDescent="0.3">
      <c r="A2" s="311" t="s">
        <v>77</v>
      </c>
      <c r="B2" s="311"/>
      <c r="C2" s="311"/>
      <c r="D2" s="311"/>
      <c r="E2" s="311"/>
    </row>
    <row r="3" spans="1:13" s="25" customFormat="1" ht="22" customHeight="1" x14ac:dyDescent="0.3">
      <c r="A3" s="283" t="s">
        <v>92</v>
      </c>
      <c r="B3" s="283"/>
      <c r="C3" s="283"/>
      <c r="D3" s="283"/>
      <c r="E3" s="283"/>
      <c r="H3" s="283"/>
      <c r="I3" s="283"/>
      <c r="J3" s="283"/>
      <c r="K3" s="283"/>
      <c r="L3" s="283"/>
      <c r="M3" s="283"/>
    </row>
    <row r="4" spans="1:13" s="25" customFormat="1" ht="22" customHeight="1" x14ac:dyDescent="0.3">
      <c r="A4" s="313" t="s">
        <v>350</v>
      </c>
      <c r="B4" s="283"/>
      <c r="C4" s="283"/>
      <c r="D4" s="283"/>
      <c r="E4" s="283"/>
    </row>
    <row r="5" spans="1:13" s="9" customFormat="1" ht="20" customHeight="1" x14ac:dyDescent="0.3">
      <c r="A5" s="135" t="s">
        <v>37</v>
      </c>
      <c r="B5" s="193" t="s">
        <v>30</v>
      </c>
      <c r="C5" s="135" t="s">
        <v>38</v>
      </c>
      <c r="D5" s="212" t="s">
        <v>39</v>
      </c>
      <c r="E5" s="135" t="s">
        <v>40</v>
      </c>
    </row>
    <row r="6" spans="1:13" ht="20" customHeight="1" x14ac:dyDescent="0.6">
      <c r="A6" s="50"/>
      <c r="B6" s="231" t="s">
        <v>93</v>
      </c>
      <c r="C6" s="51"/>
      <c r="D6" s="213"/>
      <c r="E6" s="51"/>
    </row>
    <row r="7" spans="1:13" ht="20" customHeight="1" x14ac:dyDescent="0.6">
      <c r="A7" s="29" t="s">
        <v>100</v>
      </c>
      <c r="B7" s="198" t="s">
        <v>94</v>
      </c>
      <c r="C7" s="29">
        <v>2</v>
      </c>
      <c r="D7" s="184">
        <v>0</v>
      </c>
      <c r="E7" s="29">
        <v>2</v>
      </c>
    </row>
    <row r="8" spans="1:13" ht="20" customHeight="1" x14ac:dyDescent="0.6">
      <c r="A8" s="29" t="s">
        <v>101</v>
      </c>
      <c r="B8" s="198" t="s">
        <v>95</v>
      </c>
      <c r="C8" s="29">
        <v>1</v>
      </c>
      <c r="D8" s="184">
        <v>2</v>
      </c>
      <c r="E8" s="29">
        <v>2</v>
      </c>
    </row>
    <row r="9" spans="1:13" ht="20" customHeight="1" x14ac:dyDescent="0.6">
      <c r="A9" s="29" t="s">
        <v>102</v>
      </c>
      <c r="B9" s="198" t="s">
        <v>96</v>
      </c>
      <c r="C9" s="29">
        <v>0</v>
      </c>
      <c r="D9" s="184">
        <v>2</v>
      </c>
      <c r="E9" s="29">
        <v>1</v>
      </c>
    </row>
    <row r="10" spans="1:13" ht="20" customHeight="1" x14ac:dyDescent="0.6">
      <c r="A10" s="29" t="s">
        <v>103</v>
      </c>
      <c r="B10" s="198" t="s">
        <v>97</v>
      </c>
      <c r="C10" s="29">
        <v>2</v>
      </c>
      <c r="D10" s="184">
        <v>0</v>
      </c>
      <c r="E10" s="29">
        <v>2</v>
      </c>
    </row>
    <row r="11" spans="1:13" ht="20" customHeight="1" x14ac:dyDescent="0.6">
      <c r="A11" s="29" t="s">
        <v>104</v>
      </c>
      <c r="B11" s="198" t="s">
        <v>98</v>
      </c>
      <c r="C11" s="29">
        <v>1</v>
      </c>
      <c r="D11" s="184">
        <v>0</v>
      </c>
      <c r="E11" s="29">
        <v>1</v>
      </c>
    </row>
    <row r="12" spans="1:13" ht="20" customHeight="1" x14ac:dyDescent="0.6">
      <c r="A12" s="29" t="s">
        <v>105</v>
      </c>
      <c r="B12" s="183" t="s">
        <v>273</v>
      </c>
      <c r="C12" s="29">
        <v>0</v>
      </c>
      <c r="D12" s="184">
        <v>2</v>
      </c>
      <c r="E12" s="29">
        <v>1</v>
      </c>
    </row>
    <row r="13" spans="1:13" ht="20" customHeight="1" x14ac:dyDescent="0.6">
      <c r="A13" s="27"/>
      <c r="B13" s="232" t="s">
        <v>61</v>
      </c>
      <c r="C13" s="28"/>
      <c r="D13" s="206"/>
      <c r="E13" s="28"/>
    </row>
    <row r="14" spans="1:13" ht="20" customHeight="1" x14ac:dyDescent="0.6">
      <c r="A14" s="27"/>
      <c r="B14" s="232" t="s">
        <v>358</v>
      </c>
      <c r="C14" s="28"/>
      <c r="D14" s="206"/>
      <c r="E14" s="28"/>
    </row>
    <row r="15" spans="1:13" ht="20" customHeight="1" x14ac:dyDescent="0.6">
      <c r="A15" s="29" t="s">
        <v>109</v>
      </c>
      <c r="B15" s="196" t="s">
        <v>106</v>
      </c>
      <c r="C15" s="28">
        <v>1</v>
      </c>
      <c r="D15" s="206">
        <v>3</v>
      </c>
      <c r="E15" s="28">
        <v>2</v>
      </c>
    </row>
    <row r="16" spans="1:13" ht="20" customHeight="1" x14ac:dyDescent="0.6">
      <c r="A16" s="29" t="s">
        <v>136</v>
      </c>
      <c r="B16" s="196" t="s">
        <v>131</v>
      </c>
      <c r="C16" s="28">
        <v>1</v>
      </c>
      <c r="D16" s="206">
        <v>3</v>
      </c>
      <c r="E16" s="28">
        <v>2</v>
      </c>
    </row>
    <row r="17" spans="1:5" ht="20" customHeight="1" x14ac:dyDescent="0.6">
      <c r="A17" s="29"/>
      <c r="B17" s="196"/>
      <c r="C17" s="28"/>
      <c r="D17" s="206"/>
      <c r="E17" s="28"/>
    </row>
    <row r="18" spans="1:5" ht="20" customHeight="1" x14ac:dyDescent="0.6">
      <c r="A18" s="169"/>
      <c r="B18" s="197" t="s">
        <v>282</v>
      </c>
      <c r="C18" s="28"/>
      <c r="D18" s="206"/>
      <c r="E18" s="28"/>
    </row>
    <row r="19" spans="1:5" ht="20" customHeight="1" x14ac:dyDescent="0.6">
      <c r="A19" s="180"/>
      <c r="B19" s="242"/>
      <c r="C19" s="244"/>
      <c r="D19" s="243"/>
      <c r="E19" s="244"/>
    </row>
    <row r="20" spans="1:5" ht="20" customHeight="1" x14ac:dyDescent="0.6">
      <c r="A20" s="116"/>
      <c r="B20" s="232" t="s">
        <v>247</v>
      </c>
      <c r="C20" s="116"/>
      <c r="D20" s="208"/>
      <c r="E20" s="116"/>
    </row>
    <row r="21" spans="1:5" ht="20" customHeight="1" x14ac:dyDescent="0.6">
      <c r="A21" s="29" t="s">
        <v>170</v>
      </c>
      <c r="B21" s="196" t="s">
        <v>162</v>
      </c>
      <c r="C21" s="28">
        <v>1</v>
      </c>
      <c r="D21" s="206">
        <v>6</v>
      </c>
      <c r="E21" s="28">
        <v>3</v>
      </c>
    </row>
    <row r="22" spans="1:5" ht="20" customHeight="1" x14ac:dyDescent="0.6">
      <c r="A22" s="29" t="s">
        <v>111</v>
      </c>
      <c r="B22" s="200" t="s">
        <v>107</v>
      </c>
      <c r="C22" s="28">
        <v>1</v>
      </c>
      <c r="D22" s="206">
        <v>6</v>
      </c>
      <c r="E22" s="28">
        <v>3</v>
      </c>
    </row>
    <row r="23" spans="1:5" ht="20" customHeight="1" x14ac:dyDescent="0.6">
      <c r="A23" s="116"/>
      <c r="B23" s="232"/>
      <c r="C23" s="116"/>
      <c r="D23" s="208"/>
      <c r="E23" s="116"/>
    </row>
    <row r="24" spans="1:5" ht="20" customHeight="1" x14ac:dyDescent="0.6">
      <c r="A24" s="27"/>
      <c r="B24" s="232" t="s">
        <v>64</v>
      </c>
      <c r="C24" s="27"/>
      <c r="D24" s="214"/>
      <c r="E24" s="27"/>
    </row>
    <row r="25" spans="1:5" ht="20" customHeight="1" x14ac:dyDescent="0.6">
      <c r="A25" s="27"/>
      <c r="B25" s="232"/>
      <c r="C25" s="27"/>
      <c r="D25" s="214"/>
      <c r="E25" s="27"/>
    </row>
    <row r="26" spans="1:5" ht="20" customHeight="1" x14ac:dyDescent="0.6">
      <c r="A26" s="27"/>
      <c r="B26" s="232" t="s">
        <v>65</v>
      </c>
      <c r="C26" s="27"/>
      <c r="D26" s="214"/>
      <c r="E26" s="27"/>
    </row>
    <row r="27" spans="1:5" ht="20" customHeight="1" x14ac:dyDescent="0.6">
      <c r="A27" s="27"/>
      <c r="B27" s="232"/>
      <c r="C27" s="27"/>
      <c r="D27" s="214"/>
      <c r="E27" s="27"/>
    </row>
    <row r="28" spans="1:5" ht="20" customHeight="1" x14ac:dyDescent="0.6">
      <c r="A28" s="27"/>
      <c r="B28" s="232" t="s">
        <v>66</v>
      </c>
      <c r="C28" s="27"/>
      <c r="D28" s="214"/>
      <c r="E28" s="27"/>
    </row>
    <row r="29" spans="1:5" ht="20" customHeight="1" x14ac:dyDescent="0.6">
      <c r="A29" s="28"/>
      <c r="B29" s="232"/>
      <c r="C29" s="28"/>
      <c r="D29" s="206"/>
      <c r="E29" s="28"/>
    </row>
    <row r="30" spans="1:5" ht="20" customHeight="1" x14ac:dyDescent="0.6">
      <c r="A30" s="27"/>
      <c r="B30" s="232" t="s">
        <v>115</v>
      </c>
      <c r="C30" s="28"/>
      <c r="D30" s="206"/>
      <c r="E30" s="28"/>
    </row>
    <row r="31" spans="1:5" ht="20" customHeight="1" x14ac:dyDescent="0.8">
      <c r="A31" s="170" t="s">
        <v>113</v>
      </c>
      <c r="B31" s="235" t="s">
        <v>114</v>
      </c>
      <c r="C31" s="171">
        <v>0</v>
      </c>
      <c r="D31" s="236">
        <v>2</v>
      </c>
      <c r="E31" s="171">
        <v>0</v>
      </c>
    </row>
    <row r="32" spans="1:5" s="6" customFormat="1" ht="20" customHeight="1" x14ac:dyDescent="0.8">
      <c r="A32" s="314" t="s">
        <v>29</v>
      </c>
      <c r="B32" s="315"/>
      <c r="C32" s="31">
        <f>SUM(C7:C31)</f>
        <v>10</v>
      </c>
      <c r="D32" s="216">
        <f>SUM(D7:D31)</f>
        <v>26</v>
      </c>
      <c r="E32" s="31">
        <f>SUM(E7:E31)</f>
        <v>19</v>
      </c>
    </row>
    <row r="33" spans="1:13" s="6" customFormat="1" ht="22" customHeight="1" x14ac:dyDescent="0.8">
      <c r="A33" s="316" t="s">
        <v>41</v>
      </c>
      <c r="B33" s="317"/>
      <c r="C33" s="318">
        <f>C32+D32</f>
        <v>36</v>
      </c>
      <c r="D33" s="318"/>
      <c r="E33" s="33"/>
    </row>
    <row r="34" spans="1:13" s="6" customFormat="1" ht="22" customHeight="1" x14ac:dyDescent="0.8">
      <c r="A34" s="49"/>
      <c r="B34" s="49"/>
      <c r="C34" s="49"/>
      <c r="D34" s="49"/>
      <c r="E34" s="48"/>
    </row>
    <row r="35" spans="1:13" s="6" customFormat="1" ht="22" customHeight="1" x14ac:dyDescent="0.8">
      <c r="A35" s="34"/>
      <c r="B35" s="34"/>
      <c r="C35" s="34"/>
      <c r="D35" s="34"/>
      <c r="E35" s="35"/>
    </row>
    <row r="36" spans="1:13" s="6" customFormat="1" ht="22" customHeight="1" x14ac:dyDescent="0.8">
      <c r="A36" s="312" t="s">
        <v>4</v>
      </c>
      <c r="B36" s="312"/>
      <c r="C36" s="312"/>
      <c r="D36" s="34"/>
      <c r="E36" s="35"/>
    </row>
    <row r="37" spans="1:13" s="24" customFormat="1" ht="22" customHeight="1" x14ac:dyDescent="0.8">
      <c r="A37" s="34"/>
      <c r="B37" s="34"/>
      <c r="C37" s="34"/>
      <c r="D37" s="34"/>
      <c r="E37" s="35"/>
      <c r="F37" s="7"/>
    </row>
    <row r="38" spans="1:13" s="25" customFormat="1" ht="22" customHeight="1" x14ac:dyDescent="0.3">
      <c r="A38" s="283" t="s">
        <v>308</v>
      </c>
      <c r="B38" s="283"/>
      <c r="C38" s="283"/>
      <c r="D38" s="283"/>
      <c r="E38" s="283"/>
    </row>
    <row r="39" spans="1:13" s="25" customFormat="1" ht="22" customHeight="1" x14ac:dyDescent="0.3">
      <c r="A39" s="311" t="s">
        <v>77</v>
      </c>
      <c r="B39" s="311"/>
      <c r="C39" s="311"/>
      <c r="D39" s="311"/>
      <c r="E39" s="311"/>
      <c r="H39" s="283"/>
      <c r="I39" s="283"/>
      <c r="J39" s="283"/>
      <c r="K39" s="283"/>
      <c r="L39" s="283"/>
      <c r="M39" s="283"/>
    </row>
    <row r="40" spans="1:13" s="25" customFormat="1" ht="22" customHeight="1" x14ac:dyDescent="0.3">
      <c r="A40" s="283" t="s">
        <v>92</v>
      </c>
      <c r="B40" s="283"/>
      <c r="C40" s="283"/>
      <c r="D40" s="283"/>
      <c r="E40" s="283"/>
    </row>
    <row r="41" spans="1:13" s="9" customFormat="1" ht="20" customHeight="1" x14ac:dyDescent="0.3">
      <c r="A41" s="313" t="s">
        <v>351</v>
      </c>
      <c r="B41" s="283"/>
      <c r="C41" s="283"/>
      <c r="D41" s="283"/>
      <c r="E41" s="283"/>
    </row>
    <row r="42" spans="1:13" ht="20" customHeight="1" x14ac:dyDescent="0.6">
      <c r="A42" s="135" t="s">
        <v>37</v>
      </c>
      <c r="B42" s="193" t="s">
        <v>30</v>
      </c>
      <c r="C42" s="135" t="s">
        <v>38</v>
      </c>
      <c r="D42" s="193" t="s">
        <v>39</v>
      </c>
      <c r="E42" s="135" t="s">
        <v>40</v>
      </c>
    </row>
    <row r="43" spans="1:13" ht="20" customHeight="1" x14ac:dyDescent="0.6">
      <c r="A43" s="50"/>
      <c r="B43" s="231" t="s">
        <v>203</v>
      </c>
      <c r="C43" s="51"/>
      <c r="D43" s="202"/>
      <c r="E43" s="51"/>
    </row>
    <row r="44" spans="1:13" ht="20" customHeight="1" x14ac:dyDescent="0.6">
      <c r="A44" s="29" t="s">
        <v>121</v>
      </c>
      <c r="B44" s="198" t="s">
        <v>116</v>
      </c>
      <c r="C44" s="29">
        <v>2</v>
      </c>
      <c r="D44" s="184">
        <v>0</v>
      </c>
      <c r="E44" s="29">
        <v>2</v>
      </c>
    </row>
    <row r="45" spans="1:13" s="25" customFormat="1" ht="20" customHeight="1" x14ac:dyDescent="0.3">
      <c r="A45" s="29" t="s">
        <v>122</v>
      </c>
      <c r="B45" s="198" t="s">
        <v>286</v>
      </c>
      <c r="C45" s="29">
        <v>1</v>
      </c>
      <c r="D45" s="184">
        <v>2</v>
      </c>
      <c r="E45" s="29">
        <v>2</v>
      </c>
    </row>
    <row r="46" spans="1:13" s="25" customFormat="1" ht="20" customHeight="1" x14ac:dyDescent="0.3">
      <c r="A46" s="29" t="s">
        <v>123</v>
      </c>
      <c r="B46" s="198" t="s">
        <v>291</v>
      </c>
      <c r="C46" s="29">
        <v>0</v>
      </c>
      <c r="D46" s="184">
        <v>2</v>
      </c>
      <c r="E46" s="29">
        <v>1</v>
      </c>
    </row>
    <row r="47" spans="1:13" s="25" customFormat="1" ht="20" customHeight="1" x14ac:dyDescent="0.3">
      <c r="A47" s="29" t="s">
        <v>124</v>
      </c>
      <c r="B47" s="198" t="s">
        <v>285</v>
      </c>
      <c r="C47" s="29">
        <v>0</v>
      </c>
      <c r="D47" s="184">
        <v>2</v>
      </c>
      <c r="E47" s="29">
        <v>1</v>
      </c>
    </row>
    <row r="48" spans="1:13" s="25" customFormat="1" ht="20" customHeight="1" x14ac:dyDescent="0.3">
      <c r="A48" s="29" t="s">
        <v>125</v>
      </c>
      <c r="B48" s="198" t="s">
        <v>119</v>
      </c>
      <c r="C48" s="29">
        <v>2</v>
      </c>
      <c r="D48" s="184">
        <v>0</v>
      </c>
      <c r="E48" s="29">
        <v>2</v>
      </c>
    </row>
    <row r="49" spans="1:5" ht="20" customHeight="1" x14ac:dyDescent="0.6">
      <c r="A49" s="29" t="s">
        <v>126</v>
      </c>
      <c r="B49" s="198" t="s">
        <v>120</v>
      </c>
      <c r="C49" s="29">
        <v>1</v>
      </c>
      <c r="D49" s="184">
        <v>0</v>
      </c>
      <c r="E49" s="29">
        <v>1</v>
      </c>
    </row>
    <row r="50" spans="1:5" ht="20" customHeight="1" x14ac:dyDescent="0.6">
      <c r="A50" s="27"/>
      <c r="B50" s="232" t="s">
        <v>61</v>
      </c>
      <c r="C50" s="28"/>
      <c r="D50" s="205"/>
      <c r="E50" s="28"/>
    </row>
    <row r="51" spans="1:5" ht="20" customHeight="1" x14ac:dyDescent="0.6">
      <c r="A51" s="27"/>
      <c r="B51" s="232" t="s">
        <v>219</v>
      </c>
      <c r="C51" s="28"/>
      <c r="D51" s="205"/>
      <c r="E51" s="28"/>
    </row>
    <row r="52" spans="1:5" ht="20" customHeight="1" x14ac:dyDescent="0.6">
      <c r="A52" s="29" t="s">
        <v>137</v>
      </c>
      <c r="B52" s="196" t="s">
        <v>130</v>
      </c>
      <c r="C52" s="28">
        <v>0</v>
      </c>
      <c r="D52" s="206">
        <v>6</v>
      </c>
      <c r="E52" s="28">
        <v>2</v>
      </c>
    </row>
    <row r="53" spans="1:5" ht="20" customHeight="1" x14ac:dyDescent="0.6">
      <c r="A53" s="169"/>
      <c r="B53" s="197" t="s">
        <v>73</v>
      </c>
      <c r="C53" s="28"/>
      <c r="D53" s="205"/>
      <c r="E53" s="28"/>
    </row>
    <row r="54" spans="1:5" ht="20" customHeight="1" x14ac:dyDescent="0.6">
      <c r="A54" s="29" t="s">
        <v>134</v>
      </c>
      <c r="B54" s="227" t="s">
        <v>129</v>
      </c>
      <c r="C54" s="28">
        <v>1</v>
      </c>
      <c r="D54" s="206">
        <v>3</v>
      </c>
      <c r="E54" s="28">
        <v>2</v>
      </c>
    </row>
    <row r="55" spans="1:5" ht="20" customHeight="1" x14ac:dyDescent="0.6">
      <c r="A55" s="29" t="s">
        <v>168</v>
      </c>
      <c r="B55" s="196" t="s">
        <v>160</v>
      </c>
      <c r="C55" s="28">
        <v>1</v>
      </c>
      <c r="D55" s="206">
        <v>6</v>
      </c>
      <c r="E55" s="28">
        <v>3</v>
      </c>
    </row>
    <row r="56" spans="1:5" ht="20" customHeight="1" x14ac:dyDescent="0.6">
      <c r="A56" s="172"/>
      <c r="B56" s="197"/>
      <c r="C56" s="116"/>
      <c r="D56" s="208"/>
      <c r="E56" s="116"/>
    </row>
    <row r="57" spans="1:5" ht="20" customHeight="1" x14ac:dyDescent="0.6">
      <c r="A57" s="29"/>
      <c r="B57" s="197" t="s">
        <v>74</v>
      </c>
      <c r="C57" s="28"/>
      <c r="D57" s="206"/>
      <c r="E57" s="28"/>
    </row>
    <row r="58" spans="1:5" ht="20" customHeight="1" x14ac:dyDescent="0.6">
      <c r="A58" s="29" t="s">
        <v>112</v>
      </c>
      <c r="B58" s="196" t="s">
        <v>108</v>
      </c>
      <c r="C58" s="28">
        <v>1</v>
      </c>
      <c r="D58" s="206">
        <v>6</v>
      </c>
      <c r="E58" s="28">
        <v>3</v>
      </c>
    </row>
    <row r="59" spans="1:5" ht="20" customHeight="1" x14ac:dyDescent="0.6">
      <c r="A59" s="169"/>
      <c r="B59" s="197"/>
      <c r="C59" s="27"/>
      <c r="D59" s="209"/>
      <c r="E59" s="27"/>
    </row>
    <row r="60" spans="1:5" ht="20" customHeight="1" x14ac:dyDescent="0.6">
      <c r="A60" s="169"/>
      <c r="B60" s="197" t="s">
        <v>64</v>
      </c>
      <c r="C60" s="27"/>
      <c r="D60" s="209"/>
      <c r="E60" s="27"/>
    </row>
    <row r="61" spans="1:5" ht="20" customHeight="1" x14ac:dyDescent="0.6">
      <c r="A61" s="169"/>
      <c r="B61" s="197"/>
      <c r="C61" s="27"/>
      <c r="D61" s="209"/>
      <c r="E61" s="27"/>
    </row>
    <row r="62" spans="1:5" ht="20" customHeight="1" x14ac:dyDescent="0.6">
      <c r="A62" s="169"/>
      <c r="B62" s="197" t="s">
        <v>65</v>
      </c>
      <c r="C62" s="27"/>
      <c r="D62" s="209"/>
      <c r="E62" s="27"/>
    </row>
    <row r="63" spans="1:5" ht="20" customHeight="1" x14ac:dyDescent="0.6">
      <c r="A63" s="169"/>
      <c r="B63" s="197"/>
      <c r="C63" s="27"/>
      <c r="D63" s="209"/>
      <c r="E63" s="27"/>
    </row>
    <row r="64" spans="1:5" ht="20" customHeight="1" x14ac:dyDescent="0.6">
      <c r="A64" s="169"/>
      <c r="B64" s="197" t="s">
        <v>248</v>
      </c>
      <c r="C64" s="27"/>
      <c r="D64" s="209"/>
      <c r="E64" s="27"/>
    </row>
    <row r="65" spans="1:13" ht="20" customHeight="1" x14ac:dyDescent="0.8">
      <c r="A65" s="174"/>
      <c r="B65" s="233"/>
      <c r="C65" s="151"/>
      <c r="D65" s="229"/>
      <c r="E65" s="151"/>
    </row>
    <row r="66" spans="1:13" ht="20" customHeight="1" x14ac:dyDescent="0.6">
      <c r="A66" s="169"/>
      <c r="B66" s="197" t="s">
        <v>115</v>
      </c>
      <c r="C66" s="28"/>
      <c r="D66" s="205"/>
      <c r="E66" s="28"/>
    </row>
    <row r="67" spans="1:13" ht="20" customHeight="1" x14ac:dyDescent="0.6">
      <c r="A67" s="29" t="s">
        <v>132</v>
      </c>
      <c r="B67" s="196" t="s">
        <v>138</v>
      </c>
      <c r="C67" s="28">
        <v>0</v>
      </c>
      <c r="D67" s="206">
        <v>2</v>
      </c>
      <c r="E67" s="28">
        <v>0</v>
      </c>
    </row>
    <row r="68" spans="1:13" ht="20" customHeight="1" x14ac:dyDescent="0.6">
      <c r="A68" s="30"/>
      <c r="B68" s="234"/>
      <c r="C68" s="30"/>
      <c r="D68" s="210"/>
      <c r="E68" s="30"/>
    </row>
    <row r="69" spans="1:13" s="6" customFormat="1" ht="20" customHeight="1" x14ac:dyDescent="0.8">
      <c r="A69" s="314" t="s">
        <v>29</v>
      </c>
      <c r="B69" s="315"/>
      <c r="C69" s="31">
        <f>SUM(C44:C68)</f>
        <v>9</v>
      </c>
      <c r="D69" s="211">
        <f>SUM(D44:D68)</f>
        <v>29</v>
      </c>
      <c r="E69" s="31">
        <f>SUM(E44:E68)</f>
        <v>19</v>
      </c>
    </row>
    <row r="70" spans="1:13" s="6" customFormat="1" ht="22" customHeight="1" x14ac:dyDescent="0.8">
      <c r="A70" s="316" t="s">
        <v>41</v>
      </c>
      <c r="B70" s="317"/>
      <c r="C70" s="318">
        <f>C69+D69</f>
        <v>38</v>
      </c>
      <c r="D70" s="318"/>
      <c r="E70" s="33"/>
    </row>
    <row r="71" spans="1:13" s="6" customFormat="1" ht="22" customHeight="1" x14ac:dyDescent="0.8">
      <c r="A71" s="49"/>
      <c r="B71" s="49"/>
      <c r="C71" s="49"/>
      <c r="D71" s="49"/>
      <c r="E71" s="48"/>
    </row>
    <row r="72" spans="1:13" s="6" customFormat="1" ht="22" customHeight="1" x14ac:dyDescent="0.8">
      <c r="A72" s="34"/>
      <c r="B72" s="34"/>
      <c r="C72" s="34"/>
      <c r="D72" s="34"/>
      <c r="E72" s="35"/>
    </row>
    <row r="73" spans="1:13" s="6" customFormat="1" ht="22" customHeight="1" x14ac:dyDescent="0.8">
      <c r="A73" s="312" t="s">
        <v>4</v>
      </c>
      <c r="B73" s="312"/>
      <c r="C73" s="312"/>
      <c r="D73" s="34"/>
      <c r="E73" s="35"/>
    </row>
    <row r="74" spans="1:13" s="24" customFormat="1" ht="22" customHeight="1" x14ac:dyDescent="0.8">
      <c r="A74" s="34"/>
      <c r="B74" s="34"/>
      <c r="C74" s="34"/>
      <c r="D74" s="34"/>
      <c r="E74" s="35"/>
      <c r="F74" s="7"/>
    </row>
    <row r="75" spans="1:13" s="25" customFormat="1" ht="22" customHeight="1" x14ac:dyDescent="0.3">
      <c r="A75" s="283" t="s">
        <v>308</v>
      </c>
      <c r="B75" s="283"/>
      <c r="C75" s="283"/>
      <c r="D75" s="283"/>
      <c r="E75" s="283"/>
    </row>
    <row r="76" spans="1:13" s="25" customFormat="1" ht="22" customHeight="1" x14ac:dyDescent="0.3">
      <c r="A76" s="311" t="s">
        <v>77</v>
      </c>
      <c r="B76" s="311"/>
      <c r="C76" s="311"/>
      <c r="D76" s="311"/>
      <c r="E76" s="311"/>
      <c r="H76" s="283"/>
      <c r="I76" s="283"/>
      <c r="J76" s="283"/>
      <c r="K76" s="283"/>
      <c r="L76" s="283"/>
      <c r="M76" s="283"/>
    </row>
    <row r="77" spans="1:13" s="25" customFormat="1" ht="22" customHeight="1" x14ac:dyDescent="0.3">
      <c r="A77" s="283" t="s">
        <v>92</v>
      </c>
      <c r="B77" s="283"/>
      <c r="C77" s="283"/>
      <c r="D77" s="283"/>
      <c r="E77" s="283"/>
    </row>
    <row r="78" spans="1:13" s="9" customFormat="1" ht="20" customHeight="1" x14ac:dyDescent="0.3">
      <c r="A78" s="313" t="s">
        <v>352</v>
      </c>
      <c r="B78" s="283"/>
      <c r="C78" s="283"/>
      <c r="D78" s="283"/>
      <c r="E78" s="283"/>
    </row>
    <row r="79" spans="1:13" ht="20" customHeight="1" x14ac:dyDescent="0.6">
      <c r="A79" s="32" t="s">
        <v>37</v>
      </c>
      <c r="B79" s="194" t="s">
        <v>30</v>
      </c>
      <c r="C79" s="32" t="s">
        <v>38</v>
      </c>
      <c r="D79" s="230" t="s">
        <v>39</v>
      </c>
      <c r="E79" s="32" t="s">
        <v>40</v>
      </c>
    </row>
    <row r="80" spans="1:13" ht="20" customHeight="1" x14ac:dyDescent="0.6">
      <c r="A80" s="175"/>
      <c r="B80" s="218" t="s">
        <v>249</v>
      </c>
      <c r="C80" s="29"/>
      <c r="D80" s="184"/>
      <c r="E80" s="29"/>
    </row>
    <row r="81" spans="1:5" ht="20" customHeight="1" x14ac:dyDescent="0.6">
      <c r="A81" s="29" t="s">
        <v>147</v>
      </c>
      <c r="B81" s="198" t="s">
        <v>140</v>
      </c>
      <c r="C81" s="29">
        <v>0</v>
      </c>
      <c r="D81" s="184">
        <v>2</v>
      </c>
      <c r="E81" s="29">
        <v>1</v>
      </c>
    </row>
    <row r="82" spans="1:5" ht="20" customHeight="1" x14ac:dyDescent="0.6">
      <c r="A82" s="169"/>
      <c r="B82" s="218" t="s">
        <v>61</v>
      </c>
      <c r="C82" s="29"/>
      <c r="D82" s="184"/>
      <c r="E82" s="29"/>
    </row>
    <row r="83" spans="1:5" ht="20" customHeight="1" x14ac:dyDescent="0.6">
      <c r="A83" s="169"/>
      <c r="B83" s="218" t="s">
        <v>359</v>
      </c>
      <c r="C83" s="29"/>
      <c r="D83" s="184"/>
      <c r="E83" s="29"/>
    </row>
    <row r="84" spans="1:5" ht="20" customHeight="1" x14ac:dyDescent="0.6">
      <c r="A84" s="29" t="s">
        <v>149</v>
      </c>
      <c r="B84" s="198" t="s">
        <v>142</v>
      </c>
      <c r="C84" s="29">
        <v>1</v>
      </c>
      <c r="D84" s="184">
        <v>2</v>
      </c>
      <c r="E84" s="29">
        <v>2</v>
      </c>
    </row>
    <row r="85" spans="1:5" ht="20" customHeight="1" x14ac:dyDescent="0.6">
      <c r="A85" s="29" t="s">
        <v>166</v>
      </c>
      <c r="B85" s="227" t="s">
        <v>158</v>
      </c>
      <c r="C85" s="28">
        <v>2</v>
      </c>
      <c r="D85" s="206">
        <v>0</v>
      </c>
      <c r="E85" s="28">
        <v>2</v>
      </c>
    </row>
    <row r="86" spans="1:5" ht="20" customHeight="1" x14ac:dyDescent="0.6">
      <c r="A86" s="29" t="s">
        <v>167</v>
      </c>
      <c r="B86" s="227" t="s">
        <v>159</v>
      </c>
      <c r="C86" s="28">
        <v>1</v>
      </c>
      <c r="D86" s="206">
        <v>3</v>
      </c>
      <c r="E86" s="28">
        <v>2</v>
      </c>
    </row>
    <row r="87" spans="1:5" ht="20" customHeight="1" x14ac:dyDescent="0.6">
      <c r="A87" s="29" t="s">
        <v>148</v>
      </c>
      <c r="B87" s="198" t="s">
        <v>141</v>
      </c>
      <c r="C87" s="29">
        <v>1</v>
      </c>
      <c r="D87" s="184">
        <v>0</v>
      </c>
      <c r="E87" s="29">
        <v>1</v>
      </c>
    </row>
    <row r="88" spans="1:5" ht="20" customHeight="1" x14ac:dyDescent="0.6">
      <c r="A88" s="29" t="s">
        <v>288</v>
      </c>
      <c r="B88" s="227" t="s">
        <v>157</v>
      </c>
      <c r="C88" s="28">
        <v>2</v>
      </c>
      <c r="D88" s="206">
        <v>0</v>
      </c>
      <c r="E88" s="28">
        <v>2</v>
      </c>
    </row>
    <row r="89" spans="1:5" ht="20" customHeight="1" x14ac:dyDescent="0.6">
      <c r="A89" s="29" t="s">
        <v>110</v>
      </c>
      <c r="B89" s="196" t="s">
        <v>76</v>
      </c>
      <c r="C89" s="28">
        <v>1</v>
      </c>
      <c r="D89" s="206">
        <v>3</v>
      </c>
      <c r="E89" s="28">
        <v>2</v>
      </c>
    </row>
    <row r="90" spans="1:5" ht="20" customHeight="1" x14ac:dyDescent="0.6">
      <c r="A90" s="169"/>
      <c r="B90" s="218" t="s">
        <v>281</v>
      </c>
      <c r="C90" s="29"/>
      <c r="D90" s="184"/>
      <c r="E90" s="29"/>
    </row>
    <row r="91" spans="1:5" ht="20" customHeight="1" x14ac:dyDescent="0.6">
      <c r="A91" s="29" t="s">
        <v>150</v>
      </c>
      <c r="B91" s="198" t="s">
        <v>143</v>
      </c>
      <c r="C91" s="29">
        <v>1</v>
      </c>
      <c r="D91" s="184">
        <v>6</v>
      </c>
      <c r="E91" s="29">
        <v>3</v>
      </c>
    </row>
    <row r="92" spans="1:5" ht="20" customHeight="1" x14ac:dyDescent="0.6">
      <c r="A92" s="29" t="s">
        <v>151</v>
      </c>
      <c r="B92" s="198" t="s">
        <v>144</v>
      </c>
      <c r="C92" s="29">
        <v>1</v>
      </c>
      <c r="D92" s="184">
        <v>6</v>
      </c>
      <c r="E92" s="29">
        <v>3</v>
      </c>
    </row>
    <row r="93" spans="1:5" ht="20" customHeight="1" x14ac:dyDescent="0.6">
      <c r="A93" s="29"/>
      <c r="B93" s="198"/>
      <c r="C93" s="29"/>
      <c r="D93" s="184"/>
      <c r="E93" s="29"/>
    </row>
    <row r="94" spans="1:5" ht="20" customHeight="1" x14ac:dyDescent="0.6">
      <c r="A94" s="172"/>
      <c r="B94" s="218" t="s">
        <v>63</v>
      </c>
      <c r="C94" s="172"/>
      <c r="D94" s="223"/>
      <c r="E94" s="172"/>
    </row>
    <row r="95" spans="1:5" ht="20" customHeight="1" x14ac:dyDescent="0.6">
      <c r="A95" s="29"/>
      <c r="B95" s="196"/>
      <c r="C95" s="28"/>
      <c r="D95" s="206"/>
      <c r="E95" s="28"/>
    </row>
    <row r="96" spans="1:5" ht="20" customHeight="1" x14ac:dyDescent="0.6">
      <c r="A96" s="169"/>
      <c r="B96" s="218" t="s">
        <v>211</v>
      </c>
      <c r="C96" s="168"/>
      <c r="D96" s="224"/>
      <c r="E96" s="168"/>
    </row>
    <row r="97" spans="1:13" ht="20" customHeight="1" x14ac:dyDescent="0.6">
      <c r="A97" s="169"/>
      <c r="B97" s="218" t="s">
        <v>65</v>
      </c>
      <c r="C97" s="168"/>
      <c r="D97" s="224"/>
      <c r="E97" s="168"/>
    </row>
    <row r="98" spans="1:13" ht="20" customHeight="1" x14ac:dyDescent="0.6">
      <c r="A98" s="169"/>
      <c r="B98" s="218"/>
      <c r="C98" s="168"/>
      <c r="D98" s="224"/>
      <c r="E98" s="168"/>
    </row>
    <row r="99" spans="1:13" ht="20" customHeight="1" x14ac:dyDescent="0.6">
      <c r="A99" s="169"/>
      <c r="B99" s="218" t="s">
        <v>242</v>
      </c>
      <c r="C99" s="168"/>
      <c r="D99" s="224"/>
      <c r="E99" s="168"/>
    </row>
    <row r="100" spans="1:13" ht="20" customHeight="1" x14ac:dyDescent="0.6">
      <c r="A100" s="29" t="s">
        <v>171</v>
      </c>
      <c r="B100" s="198" t="s">
        <v>163</v>
      </c>
      <c r="C100" s="29">
        <v>1</v>
      </c>
      <c r="D100" s="184">
        <v>3</v>
      </c>
      <c r="E100" s="29">
        <v>2</v>
      </c>
    </row>
    <row r="101" spans="1:13" ht="20" customHeight="1" x14ac:dyDescent="0.6">
      <c r="A101" s="169"/>
      <c r="B101" s="218"/>
      <c r="C101" s="29"/>
      <c r="D101" s="184"/>
      <c r="E101" s="29"/>
    </row>
    <row r="102" spans="1:13" ht="20" customHeight="1" x14ac:dyDescent="0.6">
      <c r="A102" s="172"/>
      <c r="B102" s="218" t="s">
        <v>115</v>
      </c>
      <c r="C102" s="172"/>
      <c r="D102" s="223"/>
      <c r="E102" s="172"/>
    </row>
    <row r="103" spans="1:13" ht="20" customHeight="1" x14ac:dyDescent="0.6">
      <c r="A103" s="172" t="s">
        <v>155</v>
      </c>
      <c r="B103" s="186" t="s">
        <v>42</v>
      </c>
      <c r="C103" s="172">
        <v>0</v>
      </c>
      <c r="D103" s="223">
        <v>2</v>
      </c>
      <c r="E103" s="172">
        <v>0</v>
      </c>
    </row>
    <row r="104" spans="1:13" ht="20" customHeight="1" x14ac:dyDescent="0.6">
      <c r="A104" s="30"/>
      <c r="B104" s="201"/>
      <c r="C104" s="30"/>
      <c r="D104" s="215"/>
      <c r="E104" s="30"/>
    </row>
    <row r="105" spans="1:13" s="6" customFormat="1" ht="20" customHeight="1" x14ac:dyDescent="0.8">
      <c r="A105" s="314" t="s">
        <v>29</v>
      </c>
      <c r="B105" s="315"/>
      <c r="C105" s="31">
        <f>SUM(C81:C104)</f>
        <v>11</v>
      </c>
      <c r="D105" s="216">
        <f>SUM(D81:D104)</f>
        <v>27</v>
      </c>
      <c r="E105" s="32">
        <f>SUM(E81:E104)</f>
        <v>20</v>
      </c>
    </row>
    <row r="106" spans="1:13" s="6" customFormat="1" ht="22" customHeight="1" x14ac:dyDescent="0.8">
      <c r="A106" s="316" t="s">
        <v>41</v>
      </c>
      <c r="B106" s="317"/>
      <c r="C106" s="318">
        <f>C105+D105</f>
        <v>38</v>
      </c>
      <c r="D106" s="318"/>
      <c r="E106" s="33"/>
    </row>
    <row r="107" spans="1:13" s="6" customFormat="1" ht="22" customHeight="1" x14ac:dyDescent="0.8">
      <c r="A107" s="49"/>
      <c r="B107" s="49"/>
      <c r="C107" s="49"/>
      <c r="D107" s="49"/>
      <c r="E107" s="48"/>
    </row>
    <row r="108" spans="1:13" s="6" customFormat="1" ht="22" customHeight="1" x14ac:dyDescent="0.8">
      <c r="A108" s="34"/>
      <c r="B108" s="34"/>
      <c r="C108" s="34"/>
      <c r="D108" s="34"/>
      <c r="E108" s="35"/>
    </row>
    <row r="109" spans="1:13" s="6" customFormat="1" ht="22" customHeight="1" x14ac:dyDescent="0.8">
      <c r="A109" s="312" t="s">
        <v>4</v>
      </c>
      <c r="B109" s="312"/>
      <c r="C109" s="312"/>
      <c r="D109" s="34"/>
      <c r="E109" s="35"/>
    </row>
    <row r="110" spans="1:13" s="24" customFormat="1" ht="22" customHeight="1" x14ac:dyDescent="0.8">
      <c r="A110" s="34"/>
      <c r="B110" s="34"/>
      <c r="C110" s="34"/>
      <c r="D110" s="34"/>
      <c r="E110" s="35"/>
      <c r="F110" s="7"/>
    </row>
    <row r="111" spans="1:13" s="25" customFormat="1" ht="22" customHeight="1" x14ac:dyDescent="0.3">
      <c r="A111" s="283" t="s">
        <v>308</v>
      </c>
      <c r="B111" s="283"/>
      <c r="C111" s="283"/>
      <c r="D111" s="283"/>
      <c r="E111" s="283"/>
    </row>
    <row r="112" spans="1:13" s="25" customFormat="1" ht="22" customHeight="1" x14ac:dyDescent="0.3">
      <c r="A112" s="311" t="s">
        <v>77</v>
      </c>
      <c r="B112" s="311"/>
      <c r="C112" s="311"/>
      <c r="D112" s="311"/>
      <c r="E112" s="311"/>
      <c r="H112" s="283"/>
      <c r="I112" s="283"/>
      <c r="J112" s="283"/>
      <c r="K112" s="283"/>
      <c r="L112" s="283"/>
      <c r="M112" s="283"/>
    </row>
    <row r="113" spans="1:5" s="25" customFormat="1" ht="22" customHeight="1" x14ac:dyDescent="0.3">
      <c r="A113" s="283" t="s">
        <v>92</v>
      </c>
      <c r="B113" s="283"/>
      <c r="C113" s="283"/>
      <c r="D113" s="283"/>
      <c r="E113" s="283"/>
    </row>
    <row r="114" spans="1:5" s="9" customFormat="1" ht="20" customHeight="1" x14ac:dyDescent="0.3">
      <c r="A114" s="313" t="s">
        <v>353</v>
      </c>
      <c r="B114" s="283"/>
      <c r="C114" s="283"/>
      <c r="D114" s="283"/>
      <c r="E114" s="283"/>
    </row>
    <row r="115" spans="1:5" ht="20" customHeight="1" x14ac:dyDescent="0.6">
      <c r="A115" s="135" t="s">
        <v>37</v>
      </c>
      <c r="B115" s="193" t="s">
        <v>30</v>
      </c>
      <c r="C115" s="135" t="s">
        <v>38</v>
      </c>
      <c r="D115" s="212" t="s">
        <v>39</v>
      </c>
      <c r="E115" s="135" t="s">
        <v>40</v>
      </c>
    </row>
    <row r="116" spans="1:5" ht="20" customHeight="1" x14ac:dyDescent="0.6">
      <c r="A116" s="50"/>
      <c r="B116" s="195" t="s">
        <v>214</v>
      </c>
      <c r="C116" s="51"/>
      <c r="D116" s="213"/>
      <c r="E116" s="51"/>
    </row>
    <row r="117" spans="1:5" ht="20" customHeight="1" x14ac:dyDescent="0.6">
      <c r="A117" s="29" t="s">
        <v>164</v>
      </c>
      <c r="B117" s="198" t="s">
        <v>292</v>
      </c>
      <c r="C117" s="29">
        <v>0</v>
      </c>
      <c r="D117" s="184">
        <v>2</v>
      </c>
      <c r="E117" s="29">
        <v>1</v>
      </c>
    </row>
    <row r="118" spans="1:5" ht="20" customHeight="1" x14ac:dyDescent="0.6">
      <c r="A118" s="27"/>
      <c r="B118" s="197" t="s">
        <v>61</v>
      </c>
      <c r="C118" s="28"/>
      <c r="D118" s="206"/>
      <c r="E118" s="28"/>
    </row>
    <row r="119" spans="1:5" ht="20" customHeight="1" x14ac:dyDescent="0.6">
      <c r="A119" s="27"/>
      <c r="B119" s="197" t="s">
        <v>250</v>
      </c>
      <c r="C119" s="28"/>
      <c r="D119" s="206"/>
      <c r="E119" s="28"/>
    </row>
    <row r="120" spans="1:5" ht="20" customHeight="1" x14ac:dyDescent="0.6">
      <c r="A120" s="29" t="s">
        <v>165</v>
      </c>
      <c r="B120" s="196" t="s">
        <v>156</v>
      </c>
      <c r="C120" s="28">
        <v>2</v>
      </c>
      <c r="D120" s="206">
        <v>0</v>
      </c>
      <c r="E120" s="28">
        <v>2</v>
      </c>
    </row>
    <row r="121" spans="1:5" ht="20" customHeight="1" x14ac:dyDescent="0.6">
      <c r="A121" s="29"/>
      <c r="B121" s="227"/>
      <c r="C121" s="28"/>
      <c r="D121" s="206"/>
      <c r="E121" s="28"/>
    </row>
    <row r="122" spans="1:5" ht="20" customHeight="1" x14ac:dyDescent="0.6">
      <c r="A122" s="27"/>
      <c r="B122" s="197" t="s">
        <v>295</v>
      </c>
      <c r="C122" s="28"/>
      <c r="D122" s="206"/>
      <c r="E122" s="28"/>
    </row>
    <row r="123" spans="1:5" ht="20" customHeight="1" x14ac:dyDescent="0.6">
      <c r="A123" s="180" t="s">
        <v>135</v>
      </c>
      <c r="B123" s="242" t="s">
        <v>71</v>
      </c>
      <c r="C123" s="244">
        <v>2</v>
      </c>
      <c r="D123" s="243">
        <v>0</v>
      </c>
      <c r="E123" s="244">
        <v>2</v>
      </c>
    </row>
    <row r="124" spans="1:5" ht="20" customHeight="1" x14ac:dyDescent="0.6">
      <c r="A124" s="29" t="s">
        <v>152</v>
      </c>
      <c r="B124" s="198" t="s">
        <v>145</v>
      </c>
      <c r="C124" s="29">
        <v>1</v>
      </c>
      <c r="D124" s="184">
        <v>3</v>
      </c>
      <c r="E124" s="29">
        <v>2</v>
      </c>
    </row>
    <row r="125" spans="1:5" ht="20" customHeight="1" x14ac:dyDescent="0.6">
      <c r="A125" s="116"/>
      <c r="B125" s="197" t="s">
        <v>239</v>
      </c>
      <c r="C125" s="116"/>
      <c r="D125" s="208"/>
      <c r="E125" s="116"/>
    </row>
    <row r="126" spans="1:5" ht="20" customHeight="1" x14ac:dyDescent="0.6">
      <c r="A126" s="29" t="s">
        <v>133</v>
      </c>
      <c r="B126" s="196" t="s">
        <v>127</v>
      </c>
      <c r="C126" s="28">
        <v>1</v>
      </c>
      <c r="D126" s="206">
        <v>3</v>
      </c>
      <c r="E126" s="28">
        <v>2</v>
      </c>
    </row>
    <row r="127" spans="1:5" ht="20" customHeight="1" x14ac:dyDescent="0.6">
      <c r="A127" s="29"/>
      <c r="B127" s="198"/>
      <c r="C127" s="29"/>
      <c r="D127" s="184"/>
      <c r="E127" s="29"/>
    </row>
    <row r="128" spans="1:5" ht="20" customHeight="1" x14ac:dyDescent="0.6">
      <c r="A128" s="27"/>
      <c r="B128" s="197" t="s">
        <v>211</v>
      </c>
      <c r="C128" s="27"/>
      <c r="D128" s="214"/>
      <c r="E128" s="27"/>
    </row>
    <row r="129" spans="1:5" ht="20" customHeight="1" x14ac:dyDescent="0.6">
      <c r="A129" s="29"/>
      <c r="B129" s="242"/>
      <c r="C129" s="248"/>
      <c r="D129" s="185"/>
      <c r="E129" s="248"/>
    </row>
    <row r="130" spans="1:5" ht="20" customHeight="1" x14ac:dyDescent="0.6">
      <c r="A130" s="27"/>
      <c r="B130" s="197" t="s">
        <v>252</v>
      </c>
      <c r="C130" s="27"/>
      <c r="D130" s="214"/>
      <c r="E130" s="27"/>
    </row>
    <row r="131" spans="1:5" ht="20" customHeight="1" x14ac:dyDescent="0.8">
      <c r="A131" s="151"/>
      <c r="C131" s="151"/>
      <c r="D131" s="158"/>
      <c r="E131" s="151"/>
    </row>
    <row r="132" spans="1:5" ht="20" customHeight="1" x14ac:dyDescent="0.6">
      <c r="A132" s="27"/>
      <c r="B132" s="197" t="s">
        <v>356</v>
      </c>
      <c r="C132" s="27"/>
      <c r="D132" s="214"/>
      <c r="E132" s="27"/>
    </row>
    <row r="133" spans="1:5" ht="20" customHeight="1" x14ac:dyDescent="0.6">
      <c r="A133" s="29" t="s">
        <v>154</v>
      </c>
      <c r="B133" s="198" t="s">
        <v>201</v>
      </c>
      <c r="C133" s="29">
        <v>1</v>
      </c>
      <c r="D133" s="184">
        <v>3</v>
      </c>
      <c r="E133" s="29">
        <v>2</v>
      </c>
    </row>
    <row r="134" spans="1:5" ht="20" customHeight="1" x14ac:dyDescent="0.6">
      <c r="A134" s="29" t="s">
        <v>196</v>
      </c>
      <c r="B134" s="183" t="s">
        <v>187</v>
      </c>
      <c r="C134" s="29">
        <v>1</v>
      </c>
      <c r="D134" s="184">
        <v>3</v>
      </c>
      <c r="E134" s="29">
        <v>2</v>
      </c>
    </row>
    <row r="135" spans="1:5" ht="20" customHeight="1" x14ac:dyDescent="0.6">
      <c r="A135" s="29" t="s">
        <v>197</v>
      </c>
      <c r="B135" s="183" t="s">
        <v>188</v>
      </c>
      <c r="C135" s="29">
        <v>1</v>
      </c>
      <c r="D135" s="184">
        <v>6</v>
      </c>
      <c r="E135" s="29">
        <v>3</v>
      </c>
    </row>
    <row r="136" spans="1:5" ht="20" customHeight="1" x14ac:dyDescent="0.6">
      <c r="A136" s="27"/>
      <c r="B136" s="197"/>
      <c r="C136" s="28"/>
      <c r="D136" s="206"/>
      <c r="E136" s="28"/>
    </row>
    <row r="137" spans="1:5" ht="20" customHeight="1" x14ac:dyDescent="0.6">
      <c r="A137" s="116"/>
      <c r="B137" s="197" t="s">
        <v>115</v>
      </c>
      <c r="C137" s="116"/>
      <c r="D137" s="208"/>
      <c r="E137" s="116"/>
    </row>
    <row r="138" spans="1:5" ht="20" customHeight="1" x14ac:dyDescent="0.6">
      <c r="A138" s="116" t="s">
        <v>172</v>
      </c>
      <c r="B138" s="200" t="s">
        <v>43</v>
      </c>
      <c r="C138" s="116">
        <v>0</v>
      </c>
      <c r="D138" s="208">
        <v>2</v>
      </c>
      <c r="E138" s="116">
        <v>0</v>
      </c>
    </row>
    <row r="139" spans="1:5" s="6" customFormat="1" ht="20" customHeight="1" x14ac:dyDescent="0.8">
      <c r="A139" s="314" t="s">
        <v>29</v>
      </c>
      <c r="B139" s="315"/>
      <c r="C139" s="31">
        <f>SUM(C117:C138)</f>
        <v>9</v>
      </c>
      <c r="D139" s="216">
        <f>SUM(D117:D138)</f>
        <v>22</v>
      </c>
      <c r="E139" s="32">
        <f>SUM(E117:E138)</f>
        <v>16</v>
      </c>
    </row>
    <row r="140" spans="1:5" s="6" customFormat="1" ht="22" customHeight="1" x14ac:dyDescent="0.8">
      <c r="A140" s="316" t="s">
        <v>41</v>
      </c>
      <c r="B140" s="317"/>
      <c r="C140" s="318">
        <f>C139+D139</f>
        <v>31</v>
      </c>
      <c r="D140" s="318"/>
      <c r="E140" s="33"/>
    </row>
    <row r="141" spans="1:5" s="6" customFormat="1" ht="22" customHeight="1" x14ac:dyDescent="0.8">
      <c r="A141" s="49"/>
      <c r="B141" s="49"/>
      <c r="C141" s="49"/>
      <c r="D141" s="49"/>
      <c r="E141" s="48"/>
    </row>
    <row r="142" spans="1:5" s="6" customFormat="1" ht="22" customHeight="1" x14ac:dyDescent="0.8">
      <c r="A142" s="49"/>
      <c r="B142" s="49"/>
      <c r="C142" s="49"/>
      <c r="D142" s="49"/>
      <c r="E142" s="48"/>
    </row>
    <row r="143" spans="1:5" s="6" customFormat="1" ht="22" customHeight="1" x14ac:dyDescent="0.8">
      <c r="A143" s="34"/>
      <c r="B143" s="34"/>
      <c r="C143" s="34"/>
      <c r="D143" s="34"/>
      <c r="E143" s="35"/>
    </row>
    <row r="144" spans="1:5" s="6" customFormat="1" ht="22" customHeight="1" x14ac:dyDescent="0.8">
      <c r="A144" s="312" t="s">
        <v>4</v>
      </c>
      <c r="B144" s="312"/>
      <c r="C144" s="312"/>
      <c r="D144" s="34"/>
      <c r="E144" s="35"/>
    </row>
    <row r="145" spans="1:5" ht="22" customHeight="1" x14ac:dyDescent="0.8">
      <c r="A145" s="34"/>
      <c r="B145" s="34"/>
      <c r="C145" s="34"/>
      <c r="D145" s="34"/>
      <c r="E145" s="35"/>
    </row>
    <row r="146" spans="1:5" ht="22" customHeight="1" x14ac:dyDescent="0.6">
      <c r="A146" s="283" t="s">
        <v>308</v>
      </c>
      <c r="B146" s="283"/>
      <c r="C146" s="283"/>
      <c r="D146" s="283"/>
      <c r="E146" s="283"/>
    </row>
    <row r="147" spans="1:5" ht="22" customHeight="1" x14ac:dyDescent="0.6">
      <c r="A147" s="311" t="s">
        <v>77</v>
      </c>
      <c r="B147" s="311"/>
      <c r="C147" s="311"/>
      <c r="D147" s="311"/>
      <c r="E147" s="311"/>
    </row>
    <row r="148" spans="1:5" ht="22" customHeight="1" x14ac:dyDescent="0.6">
      <c r="A148" s="283" t="s">
        <v>92</v>
      </c>
      <c r="B148" s="283"/>
      <c r="C148" s="283"/>
      <c r="D148" s="283"/>
      <c r="E148" s="283"/>
    </row>
    <row r="149" spans="1:5" ht="20" customHeight="1" x14ac:dyDescent="0.6">
      <c r="A149" s="313" t="s">
        <v>354</v>
      </c>
      <c r="B149" s="313"/>
      <c r="C149" s="313"/>
      <c r="D149" s="313"/>
      <c r="E149" s="313"/>
    </row>
    <row r="150" spans="1:5" ht="20" customHeight="1" x14ac:dyDescent="0.6">
      <c r="A150" s="135" t="s">
        <v>37</v>
      </c>
      <c r="B150" s="193" t="s">
        <v>30</v>
      </c>
      <c r="C150" s="135" t="s">
        <v>38</v>
      </c>
      <c r="D150" s="212" t="s">
        <v>39</v>
      </c>
      <c r="E150" s="135" t="s">
        <v>40</v>
      </c>
    </row>
    <row r="151" spans="1:5" ht="20" customHeight="1" x14ac:dyDescent="0.6">
      <c r="A151" s="179"/>
      <c r="B151" s="195" t="s">
        <v>214</v>
      </c>
      <c r="C151" s="51"/>
      <c r="D151" s="213"/>
      <c r="E151" s="51"/>
    </row>
    <row r="152" spans="1:5" ht="20" customHeight="1" x14ac:dyDescent="0.6">
      <c r="A152" s="29" t="s">
        <v>182</v>
      </c>
      <c r="B152" s="198" t="s">
        <v>274</v>
      </c>
      <c r="C152" s="29">
        <v>0</v>
      </c>
      <c r="D152" s="184">
        <v>2</v>
      </c>
      <c r="E152" s="29">
        <v>1</v>
      </c>
    </row>
    <row r="153" spans="1:5" ht="20" customHeight="1" x14ac:dyDescent="0.6">
      <c r="A153" s="29"/>
      <c r="B153" s="183"/>
      <c r="C153" s="29"/>
      <c r="D153" s="184"/>
      <c r="E153" s="29"/>
    </row>
    <row r="154" spans="1:5" ht="20" customHeight="1" x14ac:dyDescent="0.6">
      <c r="A154" s="169"/>
      <c r="B154" s="197" t="s">
        <v>61</v>
      </c>
      <c r="C154" s="28"/>
      <c r="D154" s="206"/>
      <c r="E154" s="28"/>
    </row>
    <row r="155" spans="1:5" ht="20" customHeight="1" x14ac:dyDescent="0.6">
      <c r="A155" s="169"/>
      <c r="B155" s="197" t="s">
        <v>254</v>
      </c>
      <c r="C155" s="28"/>
      <c r="D155" s="206"/>
      <c r="E155" s="28"/>
    </row>
    <row r="156" spans="1:5" ht="20" customHeight="1" x14ac:dyDescent="0.6">
      <c r="A156" s="29"/>
      <c r="B156" s="198"/>
      <c r="C156" s="29"/>
      <c r="D156" s="184"/>
      <c r="E156" s="29"/>
    </row>
    <row r="157" spans="1:5" ht="20" customHeight="1" x14ac:dyDescent="0.6">
      <c r="A157" s="169"/>
      <c r="B157" s="197" t="s">
        <v>205</v>
      </c>
      <c r="C157" s="28"/>
      <c r="D157" s="206"/>
      <c r="E157" s="28"/>
    </row>
    <row r="158" spans="1:5" ht="20" customHeight="1" x14ac:dyDescent="0.6">
      <c r="A158" s="29" t="s">
        <v>180</v>
      </c>
      <c r="B158" s="198" t="s">
        <v>175</v>
      </c>
      <c r="C158" s="29">
        <v>2</v>
      </c>
      <c r="D158" s="184">
        <v>0</v>
      </c>
      <c r="E158" s="29">
        <v>2</v>
      </c>
    </row>
    <row r="159" spans="1:5" ht="20" customHeight="1" x14ac:dyDescent="0.6">
      <c r="A159" s="29" t="s">
        <v>169</v>
      </c>
      <c r="B159" s="196" t="s">
        <v>161</v>
      </c>
      <c r="C159" s="28">
        <v>1</v>
      </c>
      <c r="D159" s="206">
        <v>3</v>
      </c>
      <c r="E159" s="28">
        <v>2</v>
      </c>
    </row>
    <row r="160" spans="1:5" ht="20" customHeight="1" x14ac:dyDescent="0.6">
      <c r="A160" s="161"/>
      <c r="B160" s="245"/>
      <c r="C160" s="247"/>
      <c r="D160" s="246"/>
      <c r="E160" s="247"/>
    </row>
    <row r="161" spans="1:5" ht="20" customHeight="1" x14ac:dyDescent="0.6">
      <c r="A161" s="172"/>
      <c r="B161" s="197" t="s">
        <v>283</v>
      </c>
      <c r="C161" s="116"/>
      <c r="D161" s="208"/>
      <c r="E161" s="116"/>
    </row>
    <row r="162" spans="1:5" ht="20" customHeight="1" x14ac:dyDescent="0.6">
      <c r="A162" s="29"/>
      <c r="B162" s="242"/>
      <c r="C162" s="248"/>
      <c r="D162" s="185"/>
      <c r="E162" s="248"/>
    </row>
    <row r="163" spans="1:5" ht="20" customHeight="1" x14ac:dyDescent="0.6">
      <c r="A163" s="29"/>
      <c r="B163" s="242"/>
      <c r="C163" s="248"/>
      <c r="D163" s="185"/>
      <c r="E163" s="248"/>
    </row>
    <row r="164" spans="1:5" ht="20" customHeight="1" x14ac:dyDescent="0.6">
      <c r="A164" s="169"/>
      <c r="B164" s="197" t="s">
        <v>253</v>
      </c>
      <c r="C164" s="27"/>
      <c r="D164" s="214"/>
      <c r="E164" s="27"/>
    </row>
    <row r="165" spans="1:5" ht="20" customHeight="1" x14ac:dyDescent="0.6">
      <c r="A165" s="29" t="s">
        <v>179</v>
      </c>
      <c r="B165" s="186" t="s">
        <v>284</v>
      </c>
      <c r="C165" s="261">
        <v>0</v>
      </c>
      <c r="D165" s="262">
        <v>20</v>
      </c>
      <c r="E165" s="263">
        <v>4</v>
      </c>
    </row>
    <row r="166" spans="1:5" ht="20" customHeight="1" x14ac:dyDescent="0.6">
      <c r="A166" s="29"/>
      <c r="B166" s="186"/>
      <c r="C166" s="29"/>
      <c r="D166" s="184"/>
      <c r="E166" s="29"/>
    </row>
    <row r="167" spans="1:5" ht="20" customHeight="1" x14ac:dyDescent="0.6">
      <c r="A167" s="29"/>
      <c r="B167" s="186"/>
      <c r="C167" s="29"/>
      <c r="D167" s="184"/>
      <c r="E167" s="29"/>
    </row>
    <row r="168" spans="1:5" ht="20" customHeight="1" x14ac:dyDescent="0.6">
      <c r="A168" s="169"/>
      <c r="B168" s="197" t="s">
        <v>65</v>
      </c>
      <c r="C168" s="27"/>
      <c r="D168" s="214"/>
      <c r="E168" s="27"/>
    </row>
    <row r="169" spans="1:5" ht="20" customHeight="1" x14ac:dyDescent="0.6">
      <c r="A169" s="29"/>
      <c r="B169" s="196"/>
      <c r="C169" s="28"/>
      <c r="D169" s="206"/>
      <c r="E169" s="28"/>
    </row>
    <row r="170" spans="1:5" ht="20" customHeight="1" x14ac:dyDescent="0.6">
      <c r="A170" s="169"/>
      <c r="B170" s="197" t="s">
        <v>221</v>
      </c>
      <c r="C170" s="27"/>
      <c r="D170" s="214"/>
      <c r="E170" s="27"/>
    </row>
    <row r="171" spans="1:5" ht="20" customHeight="1" x14ac:dyDescent="0.6">
      <c r="A171" s="29" t="s">
        <v>178</v>
      </c>
      <c r="B171" s="183" t="s">
        <v>176</v>
      </c>
      <c r="C171" s="29">
        <v>1</v>
      </c>
      <c r="D171" s="184">
        <v>3</v>
      </c>
      <c r="E171" s="29">
        <v>2</v>
      </c>
    </row>
    <row r="172" spans="1:5" ht="20" customHeight="1" x14ac:dyDescent="0.6">
      <c r="A172" s="29"/>
      <c r="B172" s="196"/>
      <c r="C172" s="28"/>
      <c r="D172" s="206"/>
      <c r="E172" s="28"/>
    </row>
    <row r="173" spans="1:5" ht="20" customHeight="1" x14ac:dyDescent="0.6">
      <c r="A173" s="169"/>
      <c r="B173" s="197" t="s">
        <v>115</v>
      </c>
      <c r="C173" s="28"/>
      <c r="D173" s="206"/>
      <c r="E173" s="28"/>
    </row>
    <row r="174" spans="1:5" ht="20" customHeight="1" x14ac:dyDescent="0.6">
      <c r="A174" s="172" t="s">
        <v>177</v>
      </c>
      <c r="B174" s="200" t="s">
        <v>44</v>
      </c>
      <c r="C174" s="116">
        <v>0</v>
      </c>
      <c r="D174" s="208">
        <v>2</v>
      </c>
      <c r="E174" s="116">
        <v>0</v>
      </c>
    </row>
    <row r="175" spans="1:5" ht="20" customHeight="1" x14ac:dyDescent="0.6">
      <c r="A175" s="172"/>
      <c r="B175" s="200"/>
      <c r="C175" s="116"/>
      <c r="D175" s="208"/>
      <c r="E175" s="116"/>
    </row>
    <row r="176" spans="1:5" ht="20" customHeight="1" x14ac:dyDescent="0.6">
      <c r="A176" s="178"/>
      <c r="B176" s="201"/>
      <c r="C176" s="30"/>
      <c r="D176" s="215"/>
      <c r="E176" s="30"/>
    </row>
    <row r="177" spans="1:5" ht="20" customHeight="1" x14ac:dyDescent="0.6">
      <c r="A177" s="314" t="s">
        <v>29</v>
      </c>
      <c r="B177" s="315"/>
      <c r="C177" s="31">
        <f>SUM(C152:C176)</f>
        <v>4</v>
      </c>
      <c r="D177" s="216">
        <f t="shared" ref="D177:E177" si="0">SUM(D152:D176)</f>
        <v>30</v>
      </c>
      <c r="E177" s="31">
        <f t="shared" si="0"/>
        <v>11</v>
      </c>
    </row>
    <row r="178" spans="1:5" ht="22" customHeight="1" x14ac:dyDescent="0.6">
      <c r="A178" s="299" t="s">
        <v>41</v>
      </c>
      <c r="B178" s="319"/>
      <c r="C178" s="299">
        <f>C177+D177</f>
        <v>34</v>
      </c>
      <c r="D178" s="319"/>
      <c r="E178" s="33"/>
    </row>
    <row r="179" spans="1:5" ht="22" customHeight="1" x14ac:dyDescent="0.6">
      <c r="A179" s="49"/>
      <c r="B179" s="49"/>
      <c r="C179" s="49"/>
      <c r="D179" s="49"/>
      <c r="E179" s="48"/>
    </row>
    <row r="180" spans="1:5" ht="22" customHeight="1" x14ac:dyDescent="0.8">
      <c r="A180" s="34"/>
      <c r="B180" s="34"/>
      <c r="C180" s="34"/>
      <c r="D180" s="34"/>
      <c r="E180" s="35"/>
    </row>
    <row r="181" spans="1:5" ht="22" customHeight="1" x14ac:dyDescent="0.8">
      <c r="A181" s="312" t="s">
        <v>4</v>
      </c>
      <c r="B181" s="312"/>
      <c r="C181" s="312"/>
      <c r="D181" s="34"/>
      <c r="E181" s="35"/>
    </row>
    <row r="182" spans="1:5" ht="22" customHeight="1" x14ac:dyDescent="0.8">
      <c r="A182" s="34"/>
      <c r="B182" s="34"/>
      <c r="C182" s="34"/>
      <c r="D182" s="34"/>
      <c r="E182" s="35"/>
    </row>
    <row r="183" spans="1:5" ht="22" customHeight="1" x14ac:dyDescent="0.6">
      <c r="A183" s="283" t="s">
        <v>308</v>
      </c>
      <c r="B183" s="283"/>
      <c r="C183" s="283"/>
      <c r="D183" s="283"/>
      <c r="E183" s="283"/>
    </row>
    <row r="184" spans="1:5" ht="22" customHeight="1" x14ac:dyDescent="0.6">
      <c r="A184" s="311" t="s">
        <v>77</v>
      </c>
      <c r="B184" s="311"/>
      <c r="C184" s="311"/>
      <c r="D184" s="311"/>
      <c r="E184" s="311"/>
    </row>
    <row r="185" spans="1:5" ht="22" customHeight="1" x14ac:dyDescent="0.6">
      <c r="A185" s="283" t="s">
        <v>92</v>
      </c>
      <c r="B185" s="283"/>
      <c r="C185" s="283"/>
      <c r="D185" s="283"/>
      <c r="E185" s="283"/>
    </row>
    <row r="186" spans="1:5" ht="22" customHeight="1" x14ac:dyDescent="0.6">
      <c r="A186" s="313" t="s">
        <v>355</v>
      </c>
      <c r="B186" s="313"/>
      <c r="C186" s="313"/>
      <c r="D186" s="313"/>
      <c r="E186" s="313"/>
    </row>
    <row r="187" spans="1:5" ht="22" customHeight="1" x14ac:dyDescent="0.6">
      <c r="A187" s="135" t="s">
        <v>37</v>
      </c>
      <c r="B187" s="193" t="s">
        <v>30</v>
      </c>
      <c r="C187" s="135" t="s">
        <v>38</v>
      </c>
      <c r="D187" s="212" t="s">
        <v>39</v>
      </c>
      <c r="E187" s="135" t="s">
        <v>40</v>
      </c>
    </row>
    <row r="188" spans="1:5" ht="22" customHeight="1" x14ac:dyDescent="0.6">
      <c r="A188" s="179"/>
      <c r="B188" s="195" t="s">
        <v>214</v>
      </c>
      <c r="C188" s="51"/>
      <c r="D188" s="213"/>
      <c r="E188" s="51"/>
    </row>
    <row r="189" spans="1:5" ht="22" customHeight="1" x14ac:dyDescent="0.6">
      <c r="A189" s="173" t="s">
        <v>190</v>
      </c>
      <c r="B189" s="196" t="s">
        <v>294</v>
      </c>
      <c r="C189" s="173">
        <v>0</v>
      </c>
      <c r="D189" s="48">
        <v>2</v>
      </c>
      <c r="E189" s="173">
        <v>1</v>
      </c>
    </row>
    <row r="190" spans="1:5" ht="22" customHeight="1" x14ac:dyDescent="0.6">
      <c r="A190" s="29"/>
      <c r="B190" s="183"/>
      <c r="C190" s="29"/>
      <c r="D190" s="184"/>
      <c r="E190" s="29"/>
    </row>
    <row r="191" spans="1:5" ht="22" customHeight="1" x14ac:dyDescent="0.6">
      <c r="A191" s="169"/>
      <c r="B191" s="197" t="s">
        <v>61</v>
      </c>
      <c r="C191" s="28"/>
      <c r="D191" s="206"/>
      <c r="E191" s="28"/>
    </row>
    <row r="192" spans="1:5" ht="22" customHeight="1" x14ac:dyDescent="0.6">
      <c r="A192" s="169"/>
      <c r="B192" s="197" t="s">
        <v>219</v>
      </c>
      <c r="C192" s="28"/>
      <c r="D192" s="206"/>
      <c r="E192" s="28"/>
    </row>
    <row r="193" spans="1:5" ht="22" customHeight="1" x14ac:dyDescent="0.6">
      <c r="A193" s="29" t="s">
        <v>181</v>
      </c>
      <c r="B193" s="198" t="s">
        <v>174</v>
      </c>
      <c r="C193" s="29">
        <v>1</v>
      </c>
      <c r="D193" s="184">
        <v>2</v>
      </c>
      <c r="E193" s="29">
        <v>2</v>
      </c>
    </row>
    <row r="194" spans="1:5" ht="22" customHeight="1" x14ac:dyDescent="0.6">
      <c r="A194" s="169"/>
      <c r="B194" s="197" t="s">
        <v>269</v>
      </c>
      <c r="C194" s="28"/>
      <c r="D194" s="206"/>
      <c r="E194" s="28"/>
    </row>
    <row r="195" spans="1:5" ht="22" customHeight="1" x14ac:dyDescent="0.6">
      <c r="A195" s="29" t="s">
        <v>191</v>
      </c>
      <c r="B195" s="196" t="s">
        <v>184</v>
      </c>
      <c r="C195" s="28">
        <v>1</v>
      </c>
      <c r="D195" s="206">
        <v>6</v>
      </c>
      <c r="E195" s="28">
        <v>3</v>
      </c>
    </row>
    <row r="196" spans="1:5" ht="22" customHeight="1" x14ac:dyDescent="0.6">
      <c r="A196" s="29" t="s">
        <v>192</v>
      </c>
      <c r="B196" s="196" t="s">
        <v>183</v>
      </c>
      <c r="C196" s="28">
        <v>1</v>
      </c>
      <c r="D196" s="206">
        <v>3</v>
      </c>
      <c r="E196" s="28">
        <v>2</v>
      </c>
    </row>
    <row r="197" spans="1:5" ht="22" customHeight="1" x14ac:dyDescent="0.6">
      <c r="A197" s="172"/>
      <c r="B197" s="197" t="s">
        <v>255</v>
      </c>
      <c r="C197" s="116"/>
      <c r="D197" s="208"/>
      <c r="E197" s="116"/>
    </row>
    <row r="198" spans="1:5" ht="22" customHeight="1" x14ac:dyDescent="0.6">
      <c r="A198" s="29" t="s">
        <v>193</v>
      </c>
      <c r="B198" s="200" t="s">
        <v>185</v>
      </c>
      <c r="C198" s="28">
        <v>1</v>
      </c>
      <c r="D198" s="206">
        <v>6</v>
      </c>
      <c r="E198" s="28">
        <v>3</v>
      </c>
    </row>
    <row r="199" spans="1:5" ht="22" customHeight="1" x14ac:dyDescent="0.6">
      <c r="A199" s="29" t="s">
        <v>194</v>
      </c>
      <c r="B199" s="196" t="s">
        <v>289</v>
      </c>
      <c r="C199" s="28">
        <v>2</v>
      </c>
      <c r="D199" s="206">
        <v>0</v>
      </c>
      <c r="E199" s="28">
        <v>2</v>
      </c>
    </row>
    <row r="200" spans="1:5" ht="22" customHeight="1" x14ac:dyDescent="0.6">
      <c r="A200" s="29" t="s">
        <v>153</v>
      </c>
      <c r="B200" s="183" t="s">
        <v>146</v>
      </c>
      <c r="C200" s="29">
        <v>1</v>
      </c>
      <c r="D200" s="184">
        <v>3</v>
      </c>
      <c r="E200" s="29">
        <v>2</v>
      </c>
    </row>
    <row r="201" spans="1:5" ht="22" customHeight="1" x14ac:dyDescent="0.6">
      <c r="A201" s="169"/>
      <c r="B201" s="197" t="s">
        <v>64</v>
      </c>
      <c r="C201" s="27"/>
      <c r="D201" s="214"/>
      <c r="E201" s="27"/>
    </row>
    <row r="202" spans="1:5" ht="22" customHeight="1" x14ac:dyDescent="0.6">
      <c r="A202" s="169"/>
      <c r="B202" s="197"/>
      <c r="C202" s="27"/>
      <c r="D202" s="214"/>
      <c r="E202" s="27"/>
    </row>
    <row r="203" spans="1:5" ht="22" customHeight="1" x14ac:dyDescent="0.6">
      <c r="A203" s="169"/>
      <c r="B203" s="197" t="s">
        <v>246</v>
      </c>
      <c r="C203" s="27"/>
      <c r="D203" s="214"/>
      <c r="E203" s="27"/>
    </row>
    <row r="204" spans="1:5" ht="22" customHeight="1" x14ac:dyDescent="0.6">
      <c r="A204" s="29" t="s">
        <v>198</v>
      </c>
      <c r="B204" s="240" t="s">
        <v>199</v>
      </c>
      <c r="C204" s="261">
        <v>0</v>
      </c>
      <c r="D204" s="262">
        <v>4</v>
      </c>
      <c r="E204" s="263">
        <v>4</v>
      </c>
    </row>
    <row r="205" spans="1:5" ht="22" customHeight="1" x14ac:dyDescent="0.6">
      <c r="A205" s="29"/>
      <c r="B205" s="183"/>
      <c r="C205" s="29"/>
      <c r="D205" s="184"/>
      <c r="E205" s="29"/>
    </row>
    <row r="206" spans="1:5" ht="22" customHeight="1" x14ac:dyDescent="0.6">
      <c r="A206" s="29"/>
      <c r="B206" s="197" t="s">
        <v>357</v>
      </c>
      <c r="C206" s="29"/>
      <c r="D206" s="184"/>
      <c r="E206" s="29"/>
    </row>
    <row r="207" spans="1:5" ht="22" customHeight="1" x14ac:dyDescent="0.6">
      <c r="A207" s="169"/>
      <c r="B207" s="197"/>
      <c r="C207" s="28"/>
      <c r="D207" s="206"/>
      <c r="E207" s="28"/>
    </row>
    <row r="208" spans="1:5" ht="22" customHeight="1" x14ac:dyDescent="0.6">
      <c r="A208" s="172"/>
      <c r="B208" s="197" t="s">
        <v>115</v>
      </c>
      <c r="C208" s="116"/>
      <c r="D208" s="208"/>
      <c r="E208" s="116"/>
    </row>
    <row r="209" spans="1:5" ht="22" customHeight="1" x14ac:dyDescent="0.6">
      <c r="A209" s="172" t="s">
        <v>189</v>
      </c>
      <c r="B209" s="200" t="s">
        <v>45</v>
      </c>
      <c r="C209" s="116">
        <v>0</v>
      </c>
      <c r="D209" s="208">
        <v>2</v>
      </c>
      <c r="E209" s="116">
        <v>0</v>
      </c>
    </row>
    <row r="210" spans="1:5" ht="22" customHeight="1" x14ac:dyDescent="0.6">
      <c r="A210" s="314" t="s">
        <v>29</v>
      </c>
      <c r="B210" s="315"/>
      <c r="C210" s="31">
        <f>SUM(C189:C209)</f>
        <v>7</v>
      </c>
      <c r="D210" s="216">
        <f>SUM(D189:D209)</f>
        <v>28</v>
      </c>
      <c r="E210" s="31">
        <f>SUM(E189:E209)</f>
        <v>19</v>
      </c>
    </row>
    <row r="211" spans="1:5" ht="22" customHeight="1" x14ac:dyDescent="0.6">
      <c r="A211" s="299" t="s">
        <v>41</v>
      </c>
      <c r="B211" s="319"/>
      <c r="C211" s="299">
        <f>C210+D210</f>
        <v>35</v>
      </c>
      <c r="D211" s="319"/>
      <c r="E211" s="33"/>
    </row>
    <row r="212" spans="1:5" ht="22" customHeight="1" x14ac:dyDescent="0.6">
      <c r="A212" s="49"/>
      <c r="B212" s="49"/>
      <c r="C212" s="49"/>
      <c r="D212" s="49"/>
      <c r="E212" s="48"/>
    </row>
    <row r="213" spans="1:5" ht="22" customHeight="1" x14ac:dyDescent="0.8">
      <c r="A213" s="34"/>
      <c r="B213" s="34"/>
      <c r="C213" s="34"/>
      <c r="D213" s="34"/>
      <c r="E213" s="35"/>
    </row>
    <row r="214" spans="1:5" ht="22" customHeight="1" x14ac:dyDescent="0.8">
      <c r="A214" s="312" t="s">
        <v>4</v>
      </c>
      <c r="B214" s="312"/>
      <c r="C214" s="312"/>
      <c r="D214" s="34"/>
      <c r="E214" s="35"/>
    </row>
    <row r="215" spans="1:5" ht="22" customHeight="1" x14ac:dyDescent="0.8">
      <c r="A215" s="34"/>
      <c r="B215" s="34"/>
      <c r="C215" s="34"/>
      <c r="D215" s="34"/>
      <c r="E215" s="35"/>
    </row>
  </sheetData>
  <mergeCells count="52">
    <mergeCell ref="A181:C181"/>
    <mergeCell ref="A147:E147"/>
    <mergeCell ref="A148:E148"/>
    <mergeCell ref="A149:E149"/>
    <mergeCell ref="A177:B177"/>
    <mergeCell ref="A178:B178"/>
    <mergeCell ref="C178:D178"/>
    <mergeCell ref="A214:C214"/>
    <mergeCell ref="H112:M112"/>
    <mergeCell ref="A114:E114"/>
    <mergeCell ref="A139:B139"/>
    <mergeCell ref="A140:B140"/>
    <mergeCell ref="C140:D140"/>
    <mergeCell ref="A144:C144"/>
    <mergeCell ref="A113:E113"/>
    <mergeCell ref="A210:B210"/>
    <mergeCell ref="A211:B211"/>
    <mergeCell ref="C211:D211"/>
    <mergeCell ref="A183:E183"/>
    <mergeCell ref="A184:E184"/>
    <mergeCell ref="A185:E185"/>
    <mergeCell ref="A186:E186"/>
    <mergeCell ref="A146:E146"/>
    <mergeCell ref="A106:B106"/>
    <mergeCell ref="C106:D106"/>
    <mergeCell ref="A109:C109"/>
    <mergeCell ref="A111:E111"/>
    <mergeCell ref="A112:E112"/>
    <mergeCell ref="A105:B105"/>
    <mergeCell ref="H39:M39"/>
    <mergeCell ref="A41:E41"/>
    <mergeCell ref="A69:B69"/>
    <mergeCell ref="A70:B70"/>
    <mergeCell ref="C70:D70"/>
    <mergeCell ref="A73:C73"/>
    <mergeCell ref="A40:E40"/>
    <mergeCell ref="A75:E75"/>
    <mergeCell ref="A76:E76"/>
    <mergeCell ref="A77:E77"/>
    <mergeCell ref="H76:M76"/>
    <mergeCell ref="A78:E78"/>
    <mergeCell ref="A33:B33"/>
    <mergeCell ref="C33:D33"/>
    <mergeCell ref="A36:C36"/>
    <mergeCell ref="A38:E38"/>
    <mergeCell ref="A39:E39"/>
    <mergeCell ref="A32:B32"/>
    <mergeCell ref="A1:E1"/>
    <mergeCell ref="A2:E2"/>
    <mergeCell ref="A3:E3"/>
    <mergeCell ref="H3:M3"/>
    <mergeCell ref="A4:E4"/>
  </mergeCells>
  <pageMargins left="0.9" right="0.511811023622047" top="0.56496062999999996" bottom="0.118110236220472" header="0" footer="0"/>
  <pageSetup paperSize="9" orientation="portrait" horizontalDpi="4294967293" r:id="rId1"/>
  <headerFooter>
    <oddHeader>&amp;R&amp;P จาก &amp;N</oddHeader>
  </headerFooter>
  <rowBreaks count="2" manualBreakCount="2">
    <brk id="110" max="4" man="1"/>
    <brk id="145" max="4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FF00"/>
  </sheetPr>
  <dimension ref="A1"/>
  <sheetViews>
    <sheetView view="pageBreakPreview" zoomScale="85" zoomScaleNormal="100" zoomScaleSheetLayoutView="85" workbookViewId="0">
      <selection activeCell="K42" sqref="K42"/>
    </sheetView>
  </sheetViews>
  <sheetFormatPr defaultRowHeight="14" x14ac:dyDescent="0.3"/>
  <sheetData/>
  <pageMargins left="0.7" right="0.7" top="0.75" bottom="0.75" header="0.3" footer="0.3"/>
  <pageSetup paperSize="9" orientation="portrait" horizontalDpi="4294967293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4" tint="0.39997558519241921"/>
  </sheetPr>
  <dimension ref="A5:M51"/>
  <sheetViews>
    <sheetView view="pageBreakPreview" zoomScaleNormal="120" zoomScaleSheetLayoutView="100" workbookViewId="0">
      <selection activeCell="J13" sqref="J13"/>
    </sheetView>
  </sheetViews>
  <sheetFormatPr defaultColWidth="9" defaultRowHeight="24" x14ac:dyDescent="0.8"/>
  <cols>
    <col min="1" max="1" width="6.08203125" style="6" customWidth="1"/>
    <col min="2" max="2" width="5.58203125" style="3" customWidth="1"/>
    <col min="3" max="3" width="43.08203125" style="6" customWidth="1"/>
    <col min="4" max="4" width="9.58203125" style="6" customWidth="1"/>
    <col min="5" max="5" width="6.83203125" style="6" customWidth="1"/>
    <col min="6" max="6" width="9.83203125" style="6" customWidth="1"/>
    <col min="7" max="16384" width="9" style="6"/>
  </cols>
  <sheetData>
    <row r="5" spans="1:9" ht="8.25" customHeight="1" x14ac:dyDescent="0.8"/>
    <row r="6" spans="1:9" s="1" customFormat="1" ht="36" customHeight="1" x14ac:dyDescent="0.8">
      <c r="A6" s="287" t="s">
        <v>299</v>
      </c>
      <c r="B6" s="287"/>
      <c r="C6" s="287"/>
      <c r="D6" s="287"/>
      <c r="E6" s="287"/>
      <c r="F6" s="287"/>
    </row>
    <row r="7" spans="1:9" s="1" customFormat="1" ht="29.25" customHeight="1" x14ac:dyDescent="0.8">
      <c r="A7" s="288" t="s">
        <v>77</v>
      </c>
      <c r="B7" s="288"/>
      <c r="C7" s="288"/>
      <c r="D7" s="288"/>
      <c r="E7" s="288"/>
      <c r="F7" s="288"/>
    </row>
    <row r="8" spans="1:9" s="2" customFormat="1" ht="26.25" customHeight="1" x14ac:dyDescent="0.3">
      <c r="A8" s="289" t="s">
        <v>25</v>
      </c>
      <c r="B8" s="289"/>
      <c r="C8" s="289"/>
      <c r="D8" s="289"/>
      <c r="E8" s="289"/>
      <c r="F8" s="289"/>
      <c r="I8" s="2" t="s">
        <v>26</v>
      </c>
    </row>
    <row r="9" spans="1:9" s="2" customFormat="1" ht="26.25" customHeight="1" x14ac:dyDescent="0.3">
      <c r="A9" s="291" t="s">
        <v>68</v>
      </c>
      <c r="B9" s="291"/>
      <c r="C9" s="291"/>
      <c r="D9" s="291"/>
      <c r="E9" s="291"/>
      <c r="F9" s="291"/>
      <c r="H9" s="75" t="s">
        <v>54</v>
      </c>
    </row>
    <row r="10" spans="1:9" s="2" customFormat="1" ht="26.25" customHeight="1" x14ac:dyDescent="0.3">
      <c r="A10" s="290" t="s">
        <v>80</v>
      </c>
      <c r="B10" s="290"/>
      <c r="C10" s="290"/>
      <c r="D10" s="290"/>
      <c r="E10" s="290"/>
      <c r="F10" s="290"/>
    </row>
    <row r="11" spans="1:9" s="2" customFormat="1" ht="30.75" customHeight="1" x14ac:dyDescent="0.3">
      <c r="A11" s="290" t="s">
        <v>266</v>
      </c>
      <c r="B11" s="290"/>
      <c r="C11" s="290"/>
      <c r="D11" s="290"/>
      <c r="E11" s="290"/>
      <c r="F11" s="290"/>
    </row>
    <row r="12" spans="1:9" s="3" customFormat="1" ht="9.75" customHeight="1" x14ac:dyDescent="0.8">
      <c r="A12" s="6"/>
      <c r="B12" s="7"/>
      <c r="C12" s="8"/>
      <c r="D12" s="8"/>
      <c r="E12" s="53"/>
      <c r="F12" s="7"/>
    </row>
    <row r="13" spans="1:9" s="3" customFormat="1" ht="22" customHeight="1" x14ac:dyDescent="0.8">
      <c r="A13" s="292" t="s">
        <v>321</v>
      </c>
      <c r="B13" s="292"/>
      <c r="C13" s="292"/>
      <c r="D13" s="55" t="s">
        <v>50</v>
      </c>
      <c r="E13" s="76">
        <f>'สรุปโครงสร้าง_ช. 65 A 1-4'!N107</f>
        <v>105</v>
      </c>
      <c r="F13" s="55" t="s">
        <v>27</v>
      </c>
    </row>
    <row r="14" spans="1:9" s="5" customFormat="1" ht="18" customHeight="1" x14ac:dyDescent="0.8">
      <c r="A14" s="3"/>
      <c r="B14" s="4"/>
      <c r="C14" s="4"/>
      <c r="D14" s="4"/>
      <c r="E14" s="158"/>
      <c r="F14" s="3"/>
    </row>
    <row r="15" spans="1:9" s="3" customFormat="1" ht="22" customHeight="1" x14ac:dyDescent="0.8">
      <c r="A15" s="6"/>
      <c r="B15" s="7" t="s">
        <v>82</v>
      </c>
      <c r="C15" s="7"/>
      <c r="D15" s="7"/>
      <c r="E15" s="144">
        <f>'สรุปโครงสร้าง_ช. 65 A 1-4'!N49</f>
        <v>23</v>
      </c>
      <c r="F15" s="7" t="s">
        <v>27</v>
      </c>
    </row>
    <row r="16" spans="1:9" s="3" customFormat="1" ht="22" customHeight="1" x14ac:dyDescent="0.8">
      <c r="A16" s="6"/>
      <c r="B16" s="53">
        <v>1.1000000000000001</v>
      </c>
      <c r="C16" s="140" t="s">
        <v>57</v>
      </c>
      <c r="D16" s="8"/>
      <c r="E16" s="145">
        <f>'สรุปโครงสร้าง_ช. 65 A 1-4'!N28</f>
        <v>9</v>
      </c>
      <c r="F16" s="7"/>
    </row>
    <row r="17" spans="1:9" s="3" customFormat="1" ht="22" customHeight="1" x14ac:dyDescent="0.8">
      <c r="A17" s="6"/>
      <c r="B17" s="7"/>
      <c r="C17" s="8" t="s">
        <v>58</v>
      </c>
      <c r="D17" s="8"/>
      <c r="E17" s="145">
        <f>'สรุปโครงสร้าง_ช. 65 A 1-4'!N19</f>
        <v>3</v>
      </c>
      <c r="F17" s="7"/>
    </row>
    <row r="18" spans="1:9" s="3" customFormat="1" ht="22" customHeight="1" x14ac:dyDescent="0.8">
      <c r="A18" s="6"/>
      <c r="B18" s="7"/>
      <c r="C18" s="8" t="s">
        <v>59</v>
      </c>
      <c r="D18" s="8"/>
      <c r="E18" s="145">
        <f>'สรุปโครงสร้าง_ช. 65 A 1-4'!N27</f>
        <v>6</v>
      </c>
      <c r="F18" s="7"/>
    </row>
    <row r="19" spans="1:9" s="3" customFormat="1" ht="6.75" customHeight="1" x14ac:dyDescent="0.8">
      <c r="A19" s="6"/>
      <c r="B19" s="141"/>
      <c r="C19" s="140"/>
      <c r="D19" s="8"/>
      <c r="E19" s="145"/>
      <c r="F19" s="7"/>
    </row>
    <row r="20" spans="1:9" s="3" customFormat="1" ht="22" customHeight="1" x14ac:dyDescent="0.8">
      <c r="A20" s="6"/>
      <c r="B20" s="53">
        <v>1.2</v>
      </c>
      <c r="C20" s="140" t="s">
        <v>256</v>
      </c>
      <c r="D20" s="8"/>
      <c r="E20" s="145">
        <f>'สรุปโครงสร้าง_ช. 65 A 1-4'!N38</f>
        <v>9</v>
      </c>
      <c r="F20" s="7"/>
    </row>
    <row r="21" spans="1:9" s="3" customFormat="1" ht="22" customHeight="1" x14ac:dyDescent="0.8">
      <c r="A21" s="6"/>
      <c r="B21" s="7"/>
      <c r="C21" s="8" t="s">
        <v>83</v>
      </c>
      <c r="D21" s="8"/>
      <c r="E21" s="145">
        <f>'สรุปโครงสร้าง_ช. 65 A 1-4'!N34</f>
        <v>5</v>
      </c>
      <c r="F21" s="7"/>
    </row>
    <row r="22" spans="1:9" s="3" customFormat="1" ht="22" customHeight="1" x14ac:dyDescent="0.8">
      <c r="A22" s="6"/>
      <c r="B22" s="7"/>
      <c r="C22" s="8" t="s">
        <v>84</v>
      </c>
      <c r="D22" s="8"/>
      <c r="E22" s="145">
        <f>'สรุปโครงสร้าง_ช. 65 A 1-4'!N37</f>
        <v>4</v>
      </c>
      <c r="F22" s="7"/>
    </row>
    <row r="23" spans="1:9" s="3" customFormat="1" ht="6" customHeight="1" x14ac:dyDescent="0.8">
      <c r="A23" s="6"/>
      <c r="B23" s="7"/>
      <c r="C23" s="8"/>
      <c r="D23" s="8"/>
      <c r="E23" s="145"/>
      <c r="F23" s="7"/>
    </row>
    <row r="24" spans="1:9" s="3" customFormat="1" ht="22" customHeight="1" x14ac:dyDescent="0.8">
      <c r="A24" s="6"/>
      <c r="B24" s="53">
        <v>1.3</v>
      </c>
      <c r="C24" s="140" t="s">
        <v>257</v>
      </c>
      <c r="D24" s="8"/>
      <c r="E24" s="145">
        <f>'สรุปโครงสร้าง_ช. 65 A 1-4'!N48</f>
        <v>5</v>
      </c>
      <c r="F24" s="7"/>
    </row>
    <row r="25" spans="1:9" s="3" customFormat="1" ht="22" customHeight="1" x14ac:dyDescent="0.8">
      <c r="A25" s="6"/>
      <c r="B25" s="7"/>
      <c r="C25" s="8" t="s">
        <v>60</v>
      </c>
      <c r="D25" s="8"/>
      <c r="E25" s="145">
        <f>'สรุปโครงสร้าง_ช. 65 A 1-4'!N43</f>
        <v>3</v>
      </c>
      <c r="F25" s="7"/>
    </row>
    <row r="26" spans="1:9" ht="22" customHeight="1" x14ac:dyDescent="0.8">
      <c r="B26"/>
      <c r="C26" s="8" t="s">
        <v>85</v>
      </c>
      <c r="D26" s="8"/>
      <c r="E26" s="145">
        <f>'สรุปโครงสร้าง_ช. 65 A 1-4'!N47</f>
        <v>2</v>
      </c>
      <c r="F26" s="9"/>
      <c r="G26"/>
      <c r="H26"/>
      <c r="I26"/>
    </row>
    <row r="27" spans="1:9" ht="12" customHeight="1" x14ac:dyDescent="0.8">
      <c r="B27" s="9"/>
      <c r="C27"/>
      <c r="D27"/>
      <c r="E27" s="146"/>
      <c r="F27"/>
      <c r="G27"/>
      <c r="H27"/>
      <c r="I27"/>
    </row>
    <row r="28" spans="1:9" ht="22" customHeight="1" x14ac:dyDescent="0.8">
      <c r="B28" s="7" t="s">
        <v>86</v>
      </c>
      <c r="C28" s="7"/>
      <c r="D28" s="7"/>
      <c r="E28" s="144">
        <f>'สรุปโครงสร้าง_ช. 65 A 1-4'!N91</f>
        <v>71</v>
      </c>
      <c r="F28" s="7" t="s">
        <v>27</v>
      </c>
      <c r="G28"/>
      <c r="H28"/>
      <c r="I28"/>
    </row>
    <row r="29" spans="1:9" ht="22" customHeight="1" x14ac:dyDescent="0.8">
      <c r="B29" s="9">
        <v>2.1</v>
      </c>
      <c r="C29" s="6" t="s">
        <v>87</v>
      </c>
      <c r="E29" s="145">
        <f>'สรุปโครงสร้าง_ช. 65 A 1-4'!N64</f>
        <v>21</v>
      </c>
      <c r="F29" s="9"/>
      <c r="G29" s="7"/>
      <c r="H29" s="7"/>
      <c r="I29"/>
    </row>
    <row r="30" spans="1:9" ht="22" customHeight="1" x14ac:dyDescent="0.8">
      <c r="B30" s="9">
        <v>2.2000000000000002</v>
      </c>
      <c r="C30" s="6" t="s">
        <v>88</v>
      </c>
      <c r="E30" s="145">
        <f>'สรุปโครงสร้าง_ช. 65 A 1-4'!N77</f>
        <v>24</v>
      </c>
      <c r="F30" s="9"/>
      <c r="G30" s="9"/>
      <c r="H30"/>
      <c r="I30"/>
    </row>
    <row r="31" spans="1:9" ht="22" customHeight="1" x14ac:dyDescent="0.8">
      <c r="B31" s="9">
        <v>2.2999999999999998</v>
      </c>
      <c r="C31" s="6" t="s">
        <v>81</v>
      </c>
      <c r="E31" s="145">
        <f>'สรุปโครงสร้าง_ช. 65 A 1-4'!N86</f>
        <v>18</v>
      </c>
      <c r="F31" s="9"/>
      <c r="G31" s="9"/>
      <c r="H31"/>
      <c r="I31"/>
    </row>
    <row r="32" spans="1:9" ht="22" customHeight="1" x14ac:dyDescent="0.8">
      <c r="B32" s="9">
        <v>2.4</v>
      </c>
      <c r="C32" s="6" t="s">
        <v>90</v>
      </c>
      <c r="E32" s="145">
        <f>'สรุปโครงสร้าง_ช. 65 A 1-4'!N88</f>
        <v>4</v>
      </c>
      <c r="F32" s="9"/>
      <c r="G32" s="9"/>
      <c r="H32"/>
      <c r="I32"/>
    </row>
    <row r="33" spans="2:13" ht="22" customHeight="1" x14ac:dyDescent="0.8">
      <c r="B33" s="9">
        <v>2.5</v>
      </c>
      <c r="C33" s="6" t="s">
        <v>89</v>
      </c>
      <c r="E33" s="145">
        <f>'สรุปโครงสร้าง_ช. 65 A 1-4'!N90</f>
        <v>4</v>
      </c>
      <c r="F33" s="9"/>
      <c r="G33" s="9"/>
      <c r="H33"/>
      <c r="I33"/>
    </row>
    <row r="34" spans="2:13" ht="11.25" customHeight="1" x14ac:dyDescent="0.8">
      <c r="B34" s="9"/>
      <c r="C34"/>
      <c r="D34"/>
      <c r="E34" s="145"/>
      <c r="F34" s="9"/>
      <c r="G34" s="9"/>
      <c r="H34"/>
      <c r="I34"/>
    </row>
    <row r="35" spans="2:13" ht="22" customHeight="1" x14ac:dyDescent="0.8">
      <c r="B35" s="7" t="s">
        <v>91</v>
      </c>
      <c r="C35" s="7"/>
      <c r="D35" s="7"/>
      <c r="E35" s="144">
        <f>'สรุปโครงสร้าง_ช. 65 A 1-4'!N98</f>
        <v>11</v>
      </c>
      <c r="F35" s="7" t="s">
        <v>28</v>
      </c>
      <c r="G35" s="10"/>
      <c r="H35"/>
      <c r="I35"/>
    </row>
    <row r="36" spans="2:13" ht="22" customHeight="1" x14ac:dyDescent="0.8">
      <c r="B36" s="9"/>
      <c r="C36"/>
      <c r="D36"/>
      <c r="E36" s="145"/>
      <c r="F36" s="9"/>
      <c r="G36" s="11"/>
      <c r="H36" s="7"/>
      <c r="I36"/>
    </row>
    <row r="37" spans="2:13" ht="22" customHeight="1" x14ac:dyDescent="0.8">
      <c r="B37" s="7" t="s">
        <v>51</v>
      </c>
      <c r="C37" s="7"/>
      <c r="D37" s="7"/>
      <c r="E37" s="145"/>
      <c r="F37" s="9"/>
      <c r="G37"/>
      <c r="H37"/>
      <c r="I37"/>
      <c r="J37"/>
      <c r="K37"/>
      <c r="L37"/>
      <c r="M37"/>
    </row>
    <row r="38" spans="2:13" ht="22" customHeight="1" x14ac:dyDescent="0.8">
      <c r="B38" s="286" t="s">
        <v>29</v>
      </c>
      <c r="C38" s="286"/>
      <c r="D38" s="76"/>
      <c r="E38" s="77">
        <f>'สรุปโครงสร้าง_ช. 65 A 1-4'!N107</f>
        <v>105</v>
      </c>
      <c r="F38" s="77" t="s">
        <v>27</v>
      </c>
      <c r="G38" s="7"/>
      <c r="H38" s="7"/>
      <c r="I38"/>
    </row>
    <row r="39" spans="2:13" ht="22" customHeight="1" x14ac:dyDescent="0.8">
      <c r="E39" s="145"/>
      <c r="F39" s="9"/>
      <c r="G39"/>
      <c r="H39" s="7"/>
      <c r="I39" s="7"/>
    </row>
    <row r="40" spans="2:13" ht="22" customHeight="1" x14ac:dyDescent="0.8">
      <c r="B40" s="286"/>
      <c r="C40" s="286"/>
      <c r="D40" s="76"/>
      <c r="E40" s="77"/>
      <c r="F40" s="77"/>
    </row>
    <row r="41" spans="2:13" ht="22" customHeight="1" x14ac:dyDescent="0.8">
      <c r="B41" s="8"/>
      <c r="C41" s="8"/>
      <c r="D41" s="8"/>
    </row>
    <row r="42" spans="2:13" ht="22" customHeight="1" x14ac:dyDescent="0.8">
      <c r="B42" s="4"/>
      <c r="C42" s="4"/>
      <c r="D42" s="4"/>
    </row>
    <row r="43" spans="2:13" ht="22" customHeight="1" x14ac:dyDescent="0.8">
      <c r="B43" s="4"/>
      <c r="C43" s="5"/>
      <c r="D43" s="5"/>
    </row>
    <row r="44" spans="2:13" ht="22" customHeight="1" x14ac:dyDescent="0.8">
      <c r="C44" s="5"/>
      <c r="D44" s="5"/>
    </row>
    <row r="45" spans="2:13" ht="22" customHeight="1" x14ac:dyDescent="0.8"/>
    <row r="46" spans="2:13" ht="22" customHeight="1" x14ac:dyDescent="0.8"/>
    <row r="47" spans="2:13" ht="22" customHeight="1" x14ac:dyDescent="0.8"/>
    <row r="48" spans="2:13" ht="22" customHeight="1" x14ac:dyDescent="0.8">
      <c r="E48" s="3"/>
      <c r="F48" s="3"/>
    </row>
    <row r="49" spans="1:6" s="3" customFormat="1" ht="22" customHeight="1" x14ac:dyDescent="0.8">
      <c r="A49" s="6"/>
      <c r="C49" s="6"/>
      <c r="D49" s="6"/>
    </row>
    <row r="50" spans="1:6" s="3" customFormat="1" ht="22" customHeight="1" x14ac:dyDescent="0.8">
      <c r="A50" s="6"/>
      <c r="C50" s="6"/>
      <c r="D50" s="6"/>
    </row>
    <row r="51" spans="1:6" s="3" customFormat="1" ht="22" customHeight="1" x14ac:dyDescent="0.8">
      <c r="A51" s="6"/>
      <c r="C51" s="6"/>
      <c r="D51" s="6"/>
      <c r="E51" s="6"/>
      <c r="F51" s="6"/>
    </row>
  </sheetData>
  <mergeCells count="9">
    <mergeCell ref="B40:C40"/>
    <mergeCell ref="A6:F6"/>
    <mergeCell ref="A7:F7"/>
    <mergeCell ref="A8:F8"/>
    <mergeCell ref="A10:F10"/>
    <mergeCell ref="A11:F11"/>
    <mergeCell ref="A9:F9"/>
    <mergeCell ref="B38:C38"/>
    <mergeCell ref="A13:C13"/>
  </mergeCells>
  <pageMargins left="0.95799999999999996" right="0.39370078740157499" top="0.53740157499999996" bottom="0.39370078740157499" header="0" footer="0"/>
  <pageSetup paperSize="9" scale="95" orientation="portrait" horizontalDpi="4294967293" verticalDpi="12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4" tint="0.39997558519241921"/>
    <pageSetUpPr fitToPage="1"/>
  </sheetPr>
  <dimension ref="A5:R108"/>
  <sheetViews>
    <sheetView view="pageBreakPreview" zoomScale="110" zoomScaleNormal="100" zoomScaleSheetLayoutView="110" zoomScalePageLayoutView="130" workbookViewId="0">
      <selection activeCell="Q92" sqref="Q92"/>
    </sheetView>
  </sheetViews>
  <sheetFormatPr defaultColWidth="8.83203125" defaultRowHeight="24" x14ac:dyDescent="0.8"/>
  <cols>
    <col min="1" max="1" width="3" style="6" customWidth="1"/>
    <col min="2" max="2" width="13.9140625" style="6" customWidth="1"/>
    <col min="3" max="3" width="29.75" style="6" customWidth="1"/>
    <col min="4" max="5" width="3.5" style="6" customWidth="1"/>
    <col min="6" max="6" width="4.33203125" style="6" customWidth="1"/>
    <col min="7" max="14" width="4.25" style="6" customWidth="1"/>
    <col min="15" max="15" width="4.08203125" style="6" customWidth="1"/>
    <col min="16" max="16" width="4.25" style="6" customWidth="1"/>
    <col min="17" max="16384" width="8.83203125" style="6"/>
  </cols>
  <sheetData>
    <row r="5" spans="1:18" s="1" customFormat="1" ht="29.25" customHeight="1" x14ac:dyDescent="0.8">
      <c r="A5" s="287" t="s">
        <v>300</v>
      </c>
      <c r="B5" s="287"/>
      <c r="C5" s="287"/>
      <c r="D5" s="287"/>
      <c r="E5" s="287"/>
      <c r="F5" s="287"/>
      <c r="G5" s="287"/>
      <c r="H5" s="287"/>
      <c r="I5" s="287"/>
      <c r="J5" s="287"/>
      <c r="K5" s="287"/>
      <c r="L5" s="287"/>
      <c r="M5" s="287"/>
      <c r="N5" s="287"/>
      <c r="O5" s="287"/>
      <c r="P5" s="287"/>
    </row>
    <row r="6" spans="1:18" s="1" customFormat="1" ht="24" customHeight="1" x14ac:dyDescent="0.8">
      <c r="A6" s="288" t="s">
        <v>77</v>
      </c>
      <c r="B6" s="288"/>
      <c r="C6" s="288"/>
      <c r="D6" s="288"/>
      <c r="E6" s="288"/>
      <c r="F6" s="288"/>
      <c r="G6" s="288"/>
      <c r="H6" s="288"/>
      <c r="I6" s="288"/>
      <c r="J6" s="288"/>
      <c r="K6" s="288"/>
      <c r="L6" s="288"/>
      <c r="M6" s="288"/>
      <c r="N6" s="288"/>
      <c r="O6" s="288"/>
      <c r="P6" s="288"/>
    </row>
    <row r="7" spans="1:18" s="7" customFormat="1" ht="27" customHeight="1" x14ac:dyDescent="0.3">
      <c r="A7" s="294" t="s">
        <v>25</v>
      </c>
      <c r="B7" s="294"/>
      <c r="C7" s="294"/>
      <c r="D7" s="294"/>
      <c r="E7" s="294"/>
      <c r="F7" s="294"/>
      <c r="G7" s="294"/>
      <c r="H7" s="294"/>
      <c r="I7" s="294"/>
      <c r="J7" s="294"/>
      <c r="K7" s="294"/>
      <c r="L7" s="294"/>
      <c r="M7" s="294"/>
      <c r="N7" s="294"/>
      <c r="O7" s="294"/>
      <c r="P7" s="294"/>
    </row>
    <row r="8" spans="1:18" s="2" customFormat="1" ht="19.5" customHeight="1" x14ac:dyDescent="0.3">
      <c r="A8" s="296" t="s">
        <v>68</v>
      </c>
      <c r="B8" s="296"/>
      <c r="C8" s="296"/>
      <c r="D8" s="296"/>
      <c r="E8" s="296"/>
      <c r="F8" s="296"/>
      <c r="G8" s="296"/>
      <c r="H8" s="296"/>
      <c r="I8" s="296"/>
      <c r="J8" s="296"/>
      <c r="K8" s="296"/>
      <c r="L8" s="296"/>
      <c r="M8" s="296"/>
      <c r="N8" s="296"/>
      <c r="O8" s="296"/>
      <c r="P8" s="296"/>
      <c r="R8" s="75" t="s">
        <v>54</v>
      </c>
    </row>
    <row r="9" spans="1:18" s="2" customFormat="1" ht="23.25" customHeight="1" x14ac:dyDescent="0.3">
      <c r="A9" s="292" t="s">
        <v>293</v>
      </c>
      <c r="B9" s="292"/>
      <c r="C9" s="292"/>
      <c r="D9" s="292"/>
      <c r="E9" s="292"/>
      <c r="F9" s="292"/>
      <c r="G9" s="292"/>
      <c r="H9" s="292"/>
      <c r="I9" s="292"/>
      <c r="J9" s="292"/>
      <c r="K9" s="292"/>
      <c r="L9" s="292"/>
      <c r="M9" s="292"/>
      <c r="N9" s="292"/>
      <c r="O9" s="292"/>
      <c r="P9" s="292"/>
    </row>
    <row r="10" spans="1:18" s="2" customFormat="1" ht="30.75" customHeight="1" x14ac:dyDescent="0.3">
      <c r="A10" s="295" t="s">
        <v>266</v>
      </c>
      <c r="B10" s="295"/>
      <c r="C10" s="295"/>
      <c r="D10" s="295"/>
      <c r="E10" s="295"/>
      <c r="F10" s="295"/>
      <c r="G10" s="295"/>
      <c r="H10" s="295"/>
      <c r="I10" s="295"/>
      <c r="J10" s="295"/>
      <c r="K10" s="295"/>
      <c r="L10" s="295"/>
      <c r="M10" s="295"/>
      <c r="N10" s="295"/>
      <c r="O10" s="295"/>
      <c r="P10" s="295"/>
    </row>
    <row r="11" spans="1:18" s="3" customFormat="1" ht="18.75" customHeight="1" x14ac:dyDescent="0.8">
      <c r="A11" s="5"/>
      <c r="B11" s="125" t="s">
        <v>301</v>
      </c>
      <c r="C11" s="55"/>
      <c r="G11" s="47" t="s">
        <v>50</v>
      </c>
      <c r="H11" s="47"/>
      <c r="I11" s="47"/>
      <c r="J11" s="47"/>
      <c r="K11" s="47">
        <f>N107</f>
        <v>105</v>
      </c>
      <c r="L11" s="293" t="s">
        <v>27</v>
      </c>
      <c r="M11" s="293"/>
      <c r="N11" s="293"/>
      <c r="O11" s="293"/>
    </row>
    <row r="12" spans="1:18" s="3" customFormat="1" ht="8.25" customHeight="1" x14ac:dyDescent="0.8">
      <c r="A12" s="5"/>
      <c r="B12" s="55"/>
      <c r="C12" s="55"/>
      <c r="D12" s="47"/>
      <c r="E12" s="47"/>
      <c r="F12" s="47"/>
      <c r="H12" s="56"/>
      <c r="I12" s="56"/>
      <c r="J12" s="56"/>
      <c r="K12" s="56"/>
      <c r="M12" s="55"/>
    </row>
    <row r="13" spans="1:18" ht="38.25" customHeight="1" x14ac:dyDescent="0.8">
      <c r="A13" s="299" t="s">
        <v>30</v>
      </c>
      <c r="B13" s="300"/>
      <c r="C13" s="300"/>
      <c r="D13" s="136" t="s">
        <v>38</v>
      </c>
      <c r="E13" s="136" t="s">
        <v>39</v>
      </c>
      <c r="F13" s="136" t="s">
        <v>40</v>
      </c>
      <c r="G13" s="143" t="s">
        <v>302</v>
      </c>
      <c r="H13" s="159" t="s">
        <v>303</v>
      </c>
      <c r="I13" s="187" t="s">
        <v>304</v>
      </c>
      <c r="J13" s="159" t="s">
        <v>305</v>
      </c>
      <c r="K13" s="152" t="s">
        <v>306</v>
      </c>
      <c r="L13" s="143" t="s">
        <v>307</v>
      </c>
      <c r="M13" s="57" t="s">
        <v>29</v>
      </c>
    </row>
    <row r="14" spans="1:18" ht="25" customHeight="1" x14ac:dyDescent="0.8">
      <c r="A14" s="91" t="s">
        <v>31</v>
      </c>
      <c r="B14" s="92" t="s">
        <v>258</v>
      </c>
      <c r="C14" s="93"/>
      <c r="D14" s="94"/>
      <c r="E14" s="94"/>
      <c r="F14" s="95"/>
      <c r="G14" s="96"/>
      <c r="H14" s="97"/>
      <c r="I14" s="188"/>
      <c r="J14" s="97"/>
      <c r="K14" s="153"/>
      <c r="L14" s="96"/>
      <c r="M14" s="98"/>
    </row>
    <row r="15" spans="1:18" ht="25" customHeight="1" x14ac:dyDescent="0.8">
      <c r="A15" s="12" t="s">
        <v>32</v>
      </c>
      <c r="B15" s="301" t="s">
        <v>57</v>
      </c>
      <c r="C15" s="301"/>
      <c r="D15" s="301"/>
      <c r="E15" s="301"/>
      <c r="F15" s="14"/>
      <c r="G15" s="58"/>
      <c r="H15" s="59"/>
      <c r="I15" s="189"/>
      <c r="J15" s="59"/>
      <c r="K15" s="154"/>
      <c r="L15" s="58"/>
      <c r="M15" s="17"/>
    </row>
    <row r="16" spans="1:18" ht="25" customHeight="1" x14ac:dyDescent="0.8">
      <c r="A16" s="12"/>
      <c r="B16" s="305" t="s">
        <v>58</v>
      </c>
      <c r="C16" s="306"/>
      <c r="D16" s="306"/>
      <c r="E16" s="306"/>
      <c r="F16" s="307"/>
      <c r="G16" s="78"/>
      <c r="H16" s="79"/>
      <c r="I16" s="190"/>
      <c r="J16" s="79"/>
      <c r="K16" s="155"/>
      <c r="L16" s="78"/>
      <c r="M16" s="84"/>
    </row>
    <row r="17" spans="1:14" ht="20" customHeight="1" x14ac:dyDescent="0.8">
      <c r="A17" s="12"/>
      <c r="B17" s="29" t="s">
        <v>103</v>
      </c>
      <c r="C17" s="198" t="s">
        <v>97</v>
      </c>
      <c r="D17" s="265">
        <v>2</v>
      </c>
      <c r="E17" s="265">
        <v>0</v>
      </c>
      <c r="F17" s="181">
        <v>2</v>
      </c>
      <c r="G17" s="78">
        <v>2</v>
      </c>
      <c r="H17" s="79"/>
      <c r="I17" s="190"/>
      <c r="J17" s="79"/>
      <c r="K17" s="155"/>
      <c r="L17" s="78"/>
      <c r="M17" s="84">
        <f>SUM(G17:L17)</f>
        <v>2</v>
      </c>
    </row>
    <row r="18" spans="1:14" ht="20" customHeight="1" x14ac:dyDescent="0.8">
      <c r="A18" s="12"/>
      <c r="B18" s="29" t="s">
        <v>124</v>
      </c>
      <c r="C18" s="198" t="s">
        <v>285</v>
      </c>
      <c r="D18" s="29">
        <v>0</v>
      </c>
      <c r="E18" s="29">
        <v>2</v>
      </c>
      <c r="F18" s="181">
        <v>1</v>
      </c>
      <c r="G18" s="78"/>
      <c r="H18" s="79">
        <v>1</v>
      </c>
      <c r="I18" s="190"/>
      <c r="J18" s="79"/>
      <c r="K18" s="155"/>
      <c r="L18" s="78"/>
      <c r="M18" s="84">
        <f>SUM(G18:L18)</f>
        <v>1</v>
      </c>
    </row>
    <row r="19" spans="1:14" ht="20" customHeight="1" x14ac:dyDescent="0.9">
      <c r="A19" s="12"/>
      <c r="B19" s="132"/>
      <c r="C19" s="133"/>
      <c r="D19" s="134"/>
      <c r="E19" s="134"/>
      <c r="F19" s="134"/>
      <c r="G19" s="78"/>
      <c r="H19" s="79"/>
      <c r="I19" s="190"/>
      <c r="J19" s="79"/>
      <c r="K19" s="155"/>
      <c r="L19" s="78"/>
      <c r="M19" s="84"/>
      <c r="N19" s="138">
        <f>SUM(M17:M19)</f>
        <v>3</v>
      </c>
    </row>
    <row r="20" spans="1:14" ht="25" customHeight="1" x14ac:dyDescent="0.8">
      <c r="A20" s="12"/>
      <c r="B20" s="305" t="s">
        <v>59</v>
      </c>
      <c r="C20" s="306"/>
      <c r="D20" s="306"/>
      <c r="E20" s="307"/>
      <c r="F20" s="134"/>
      <c r="G20" s="78"/>
      <c r="H20" s="79"/>
      <c r="I20" s="190"/>
      <c r="J20" s="79"/>
      <c r="K20" s="155"/>
      <c r="L20" s="78"/>
      <c r="M20" s="139"/>
    </row>
    <row r="21" spans="1:14" ht="20" customHeight="1" x14ac:dyDescent="0.8">
      <c r="A21" s="12"/>
      <c r="B21" s="29" t="s">
        <v>102</v>
      </c>
      <c r="C21" s="198" t="s">
        <v>96</v>
      </c>
      <c r="D21" s="265">
        <v>0</v>
      </c>
      <c r="E21" s="265">
        <v>2</v>
      </c>
      <c r="F21" s="181">
        <v>1</v>
      </c>
      <c r="G21" s="78">
        <v>1</v>
      </c>
      <c r="H21" s="79"/>
      <c r="I21" s="190"/>
      <c r="J21" s="79"/>
      <c r="K21" s="155"/>
      <c r="L21" s="78"/>
      <c r="M21" s="84">
        <f t="shared" ref="M21:M26" si="0">SUM(G21:L21)</f>
        <v>1</v>
      </c>
    </row>
    <row r="22" spans="1:14" ht="20" customHeight="1" x14ac:dyDescent="0.8">
      <c r="A22" s="12"/>
      <c r="B22" s="29" t="s">
        <v>123</v>
      </c>
      <c r="C22" s="198" t="s">
        <v>291</v>
      </c>
      <c r="D22" s="29">
        <v>0</v>
      </c>
      <c r="E22" s="29">
        <v>2</v>
      </c>
      <c r="F22" s="181">
        <v>1</v>
      </c>
      <c r="G22" s="78"/>
      <c r="H22" s="79">
        <v>1</v>
      </c>
      <c r="I22" s="190"/>
      <c r="J22" s="79"/>
      <c r="K22" s="155"/>
      <c r="L22" s="78"/>
      <c r="M22" s="84">
        <f t="shared" si="0"/>
        <v>1</v>
      </c>
    </row>
    <row r="23" spans="1:14" ht="20" customHeight="1" x14ac:dyDescent="0.8">
      <c r="A23" s="12"/>
      <c r="B23" s="29" t="s">
        <v>147</v>
      </c>
      <c r="C23" s="198" t="s">
        <v>140</v>
      </c>
      <c r="D23" s="29">
        <v>0</v>
      </c>
      <c r="E23" s="29">
        <v>2</v>
      </c>
      <c r="F23" s="181">
        <v>1</v>
      </c>
      <c r="G23" s="78"/>
      <c r="H23" s="79"/>
      <c r="I23" s="190">
        <v>1</v>
      </c>
      <c r="J23" s="79"/>
      <c r="K23" s="155"/>
      <c r="L23" s="78"/>
      <c r="M23" s="84">
        <f t="shared" si="0"/>
        <v>1</v>
      </c>
    </row>
    <row r="24" spans="1:14" ht="20" customHeight="1" x14ac:dyDescent="0.8">
      <c r="A24" s="12"/>
      <c r="B24" s="29" t="s">
        <v>164</v>
      </c>
      <c r="C24" s="198" t="s">
        <v>292</v>
      </c>
      <c r="D24" s="29">
        <v>0</v>
      </c>
      <c r="E24" s="29">
        <v>2</v>
      </c>
      <c r="F24" s="181">
        <v>1</v>
      </c>
      <c r="G24" s="78"/>
      <c r="H24" s="79"/>
      <c r="I24" s="190"/>
      <c r="J24" s="79">
        <v>1</v>
      </c>
      <c r="K24" s="155"/>
      <c r="L24" s="78"/>
      <c r="M24" s="84">
        <f t="shared" si="0"/>
        <v>1</v>
      </c>
    </row>
    <row r="25" spans="1:14" ht="20" customHeight="1" x14ac:dyDescent="0.8">
      <c r="A25" s="12"/>
      <c r="B25" s="29" t="s">
        <v>182</v>
      </c>
      <c r="C25" s="198" t="s">
        <v>287</v>
      </c>
      <c r="D25" s="29">
        <v>0</v>
      </c>
      <c r="E25" s="29">
        <v>2</v>
      </c>
      <c r="F25" s="181">
        <v>1</v>
      </c>
      <c r="G25" s="78"/>
      <c r="H25" s="79"/>
      <c r="I25" s="190"/>
      <c r="J25" s="79"/>
      <c r="K25" s="155">
        <v>1</v>
      </c>
      <c r="L25" s="78"/>
      <c r="M25" s="84">
        <f t="shared" si="0"/>
        <v>1</v>
      </c>
    </row>
    <row r="26" spans="1:14" ht="20" customHeight="1" x14ac:dyDescent="0.8">
      <c r="A26" s="12"/>
      <c r="B26" s="173" t="s">
        <v>190</v>
      </c>
      <c r="C26" s="275" t="s">
        <v>294</v>
      </c>
      <c r="D26" s="173">
        <v>0</v>
      </c>
      <c r="E26" s="173">
        <v>2</v>
      </c>
      <c r="F26" s="270">
        <v>1</v>
      </c>
      <c r="G26" s="78"/>
      <c r="H26" s="79"/>
      <c r="I26" s="190"/>
      <c r="J26" s="79"/>
      <c r="K26" s="155"/>
      <c r="L26" s="78">
        <v>1</v>
      </c>
      <c r="M26" s="84">
        <f t="shared" si="0"/>
        <v>1</v>
      </c>
    </row>
    <row r="27" spans="1:14" ht="20" customHeight="1" x14ac:dyDescent="0.9">
      <c r="A27" s="12"/>
      <c r="B27" s="122"/>
      <c r="C27" s="123"/>
      <c r="D27" s="124"/>
      <c r="E27" s="124"/>
      <c r="F27" s="124"/>
      <c r="G27" s="78"/>
      <c r="H27" s="79"/>
      <c r="I27" s="190"/>
      <c r="J27" s="79"/>
      <c r="K27" s="155"/>
      <c r="L27" s="78"/>
      <c r="M27" s="84"/>
      <c r="N27" s="138">
        <f>SUM(M21:M27)</f>
        <v>6</v>
      </c>
    </row>
    <row r="28" spans="1:14" ht="20" customHeight="1" thickBot="1" x14ac:dyDescent="0.95">
      <c r="A28" s="12"/>
      <c r="B28" s="122"/>
      <c r="C28" s="123"/>
      <c r="D28" s="124"/>
      <c r="E28" s="124"/>
      <c r="F28" s="124"/>
      <c r="G28" s="58"/>
      <c r="H28" s="59"/>
      <c r="I28" s="189"/>
      <c r="J28" s="59"/>
      <c r="K28" s="154"/>
      <c r="L28" s="58"/>
      <c r="M28" s="15"/>
      <c r="N28" s="137">
        <f>SUM(M16:M27)</f>
        <v>9</v>
      </c>
    </row>
    <row r="29" spans="1:14" ht="25" customHeight="1" thickTop="1" x14ac:dyDescent="0.8">
      <c r="A29" s="12" t="s">
        <v>33</v>
      </c>
      <c r="B29" s="301" t="s">
        <v>256</v>
      </c>
      <c r="C29" s="301"/>
      <c r="D29" s="301"/>
      <c r="E29" s="301"/>
      <c r="F29" s="14"/>
      <c r="G29" s="58"/>
      <c r="H29" s="59"/>
      <c r="I29" s="189"/>
      <c r="J29" s="59"/>
      <c r="K29" s="154"/>
      <c r="L29" s="58"/>
      <c r="M29" s="139"/>
    </row>
    <row r="30" spans="1:14" ht="25" customHeight="1" x14ac:dyDescent="0.8">
      <c r="A30" s="12"/>
      <c r="B30" s="302" t="s">
        <v>83</v>
      </c>
      <c r="C30" s="303"/>
      <c r="D30" s="303"/>
      <c r="E30" s="304"/>
      <c r="F30" s="134"/>
      <c r="G30" s="58"/>
      <c r="H30" s="59"/>
      <c r="I30" s="189"/>
      <c r="J30" s="59"/>
      <c r="K30" s="154"/>
      <c r="L30" s="58"/>
      <c r="M30" s="139"/>
    </row>
    <row r="31" spans="1:14" ht="20" customHeight="1" x14ac:dyDescent="0.8">
      <c r="A31" s="12"/>
      <c r="B31" s="29" t="s">
        <v>101</v>
      </c>
      <c r="C31" s="198" t="s">
        <v>95</v>
      </c>
      <c r="D31" s="265">
        <v>1</v>
      </c>
      <c r="E31" s="265">
        <v>2</v>
      </c>
      <c r="F31" s="181">
        <v>2</v>
      </c>
      <c r="G31" s="58">
        <v>2</v>
      </c>
      <c r="H31" s="59"/>
      <c r="I31" s="189"/>
      <c r="J31" s="59"/>
      <c r="K31" s="154"/>
      <c r="L31" s="58"/>
      <c r="M31" s="17">
        <f>SUM(G31:L31)</f>
        <v>2</v>
      </c>
    </row>
    <row r="32" spans="1:14" ht="20" customHeight="1" x14ac:dyDescent="0.8">
      <c r="A32" s="12"/>
      <c r="B32" s="29" t="s">
        <v>122</v>
      </c>
      <c r="C32" s="249" t="s">
        <v>117</v>
      </c>
      <c r="D32" s="29">
        <v>1</v>
      </c>
      <c r="E32" s="29">
        <v>2</v>
      </c>
      <c r="F32" s="181">
        <v>2</v>
      </c>
      <c r="G32" s="58"/>
      <c r="H32" s="59">
        <v>2</v>
      </c>
      <c r="I32" s="189"/>
      <c r="J32" s="59"/>
      <c r="K32" s="154"/>
      <c r="L32" s="58"/>
      <c r="M32" s="17">
        <f>SUM(G32:L32)</f>
        <v>2</v>
      </c>
    </row>
    <row r="33" spans="1:14" ht="20" customHeight="1" x14ac:dyDescent="0.8">
      <c r="A33" s="12"/>
      <c r="B33" s="29" t="s">
        <v>272</v>
      </c>
      <c r="C33" s="198" t="s">
        <v>139</v>
      </c>
      <c r="D33" s="29">
        <v>0</v>
      </c>
      <c r="E33" s="29">
        <v>2</v>
      </c>
      <c r="F33" s="181">
        <v>1</v>
      </c>
      <c r="G33" s="58"/>
      <c r="H33" s="59"/>
      <c r="I33" s="189">
        <v>1</v>
      </c>
      <c r="J33" s="59"/>
      <c r="K33" s="154"/>
      <c r="L33" s="58"/>
      <c r="M33" s="17">
        <f>SUM(G33:L33)</f>
        <v>1</v>
      </c>
    </row>
    <row r="34" spans="1:14" ht="20" customHeight="1" x14ac:dyDescent="0.9">
      <c r="A34" s="12"/>
      <c r="B34" s="122"/>
      <c r="C34" s="123"/>
      <c r="D34" s="124"/>
      <c r="E34" s="124"/>
      <c r="F34" s="124"/>
      <c r="G34" s="58"/>
      <c r="H34" s="59"/>
      <c r="I34" s="189"/>
      <c r="J34" s="59"/>
      <c r="K34" s="154"/>
      <c r="L34" s="58"/>
      <c r="M34" s="17"/>
      <c r="N34" s="138">
        <f>SUM(M31:M34)</f>
        <v>5</v>
      </c>
    </row>
    <row r="35" spans="1:14" ht="25" customHeight="1" x14ac:dyDescent="0.8">
      <c r="A35" s="12"/>
      <c r="B35" s="302" t="s">
        <v>84</v>
      </c>
      <c r="C35" s="303"/>
      <c r="D35" s="303"/>
      <c r="E35" s="304"/>
      <c r="F35" s="124"/>
      <c r="G35" s="58"/>
      <c r="H35" s="59"/>
      <c r="I35" s="189"/>
      <c r="J35" s="59"/>
      <c r="K35" s="154"/>
      <c r="L35" s="58"/>
      <c r="M35" s="139"/>
    </row>
    <row r="36" spans="1:14" ht="20" customHeight="1" x14ac:dyDescent="0.8">
      <c r="A36" s="12"/>
      <c r="B36" s="29" t="s">
        <v>100</v>
      </c>
      <c r="C36" s="198" t="s">
        <v>94</v>
      </c>
      <c r="D36" s="265">
        <v>2</v>
      </c>
      <c r="E36" s="265">
        <v>0</v>
      </c>
      <c r="F36" s="181">
        <v>2</v>
      </c>
      <c r="G36" s="58">
        <v>2</v>
      </c>
      <c r="H36" s="59"/>
      <c r="I36" s="189"/>
      <c r="J36" s="59"/>
      <c r="K36" s="154"/>
      <c r="L36" s="58"/>
      <c r="M36" s="17">
        <f>SUM(G36:L36)</f>
        <v>2</v>
      </c>
    </row>
    <row r="37" spans="1:14" ht="20" customHeight="1" x14ac:dyDescent="0.9">
      <c r="A37" s="12"/>
      <c r="B37" s="29" t="s">
        <v>121</v>
      </c>
      <c r="C37" s="198" t="s">
        <v>116</v>
      </c>
      <c r="D37" s="29">
        <v>2</v>
      </c>
      <c r="E37" s="29">
        <v>0</v>
      </c>
      <c r="F37" s="181">
        <v>2</v>
      </c>
      <c r="G37" s="58"/>
      <c r="H37" s="59">
        <v>2</v>
      </c>
      <c r="I37" s="189"/>
      <c r="J37" s="59"/>
      <c r="K37" s="154"/>
      <c r="L37" s="58"/>
      <c r="M37" s="17">
        <f>SUM(G37:L37)</f>
        <v>2</v>
      </c>
      <c r="N37" s="138">
        <f>SUM(M36:M37)</f>
        <v>4</v>
      </c>
    </row>
    <row r="38" spans="1:14" ht="18" customHeight="1" thickBot="1" x14ac:dyDescent="0.95">
      <c r="A38" s="12"/>
      <c r="B38" s="85"/>
      <c r="C38" s="86"/>
      <c r="D38" s="85"/>
      <c r="E38" s="85"/>
      <c r="F38" s="85"/>
      <c r="G38" s="58"/>
      <c r="H38" s="59"/>
      <c r="I38" s="189"/>
      <c r="J38" s="59"/>
      <c r="K38" s="154"/>
      <c r="L38" s="58"/>
      <c r="M38" s="15"/>
      <c r="N38" s="137">
        <f>SUM(N33:N37)</f>
        <v>9</v>
      </c>
    </row>
    <row r="39" spans="1:14" ht="25" customHeight="1" thickTop="1" x14ac:dyDescent="0.8">
      <c r="A39" s="12" t="s">
        <v>34</v>
      </c>
      <c r="B39" s="119" t="s">
        <v>257</v>
      </c>
      <c r="C39" s="119"/>
      <c r="D39" s="119"/>
      <c r="E39" s="119"/>
      <c r="F39" s="14"/>
      <c r="G39" s="58"/>
      <c r="H39" s="59"/>
      <c r="I39" s="189"/>
      <c r="J39" s="59"/>
      <c r="K39" s="154"/>
      <c r="L39" s="58"/>
      <c r="M39" s="139"/>
    </row>
    <row r="40" spans="1:14" ht="18" customHeight="1" x14ac:dyDescent="0.8">
      <c r="A40" s="12"/>
      <c r="B40" s="308" t="s">
        <v>60</v>
      </c>
      <c r="C40" s="309"/>
      <c r="D40" s="309"/>
      <c r="E40" s="310"/>
      <c r="F40" s="134"/>
      <c r="G40" s="58"/>
      <c r="H40" s="59"/>
      <c r="I40" s="189"/>
      <c r="J40" s="59"/>
      <c r="K40" s="154"/>
      <c r="L40" s="58"/>
      <c r="M40" s="139"/>
    </row>
    <row r="41" spans="1:14" ht="18" customHeight="1" x14ac:dyDescent="0.8">
      <c r="A41" s="12"/>
      <c r="B41" s="29" t="s">
        <v>104</v>
      </c>
      <c r="C41" s="198" t="s">
        <v>98</v>
      </c>
      <c r="D41" s="265">
        <v>1</v>
      </c>
      <c r="E41" s="265">
        <v>0</v>
      </c>
      <c r="F41" s="181">
        <v>1</v>
      </c>
      <c r="G41" s="58">
        <v>1</v>
      </c>
      <c r="H41" s="59"/>
      <c r="I41" s="189"/>
      <c r="J41" s="59"/>
      <c r="K41" s="154"/>
      <c r="L41" s="58"/>
      <c r="M41" s="17">
        <f>SUM(G41:L41)</f>
        <v>1</v>
      </c>
    </row>
    <row r="42" spans="1:14" ht="20" customHeight="1" x14ac:dyDescent="0.8">
      <c r="A42" s="12"/>
      <c r="B42" s="29" t="s">
        <v>125</v>
      </c>
      <c r="C42" s="198" t="s">
        <v>119</v>
      </c>
      <c r="D42" s="29">
        <v>2</v>
      </c>
      <c r="E42" s="29">
        <v>0</v>
      </c>
      <c r="F42" s="181">
        <v>2</v>
      </c>
      <c r="G42" s="58"/>
      <c r="H42" s="59">
        <v>2</v>
      </c>
      <c r="I42" s="189"/>
      <c r="J42" s="59"/>
      <c r="K42" s="154"/>
      <c r="L42" s="58"/>
      <c r="M42" s="17">
        <f>SUM(G42:L42)</f>
        <v>2</v>
      </c>
    </row>
    <row r="43" spans="1:14" ht="20" customHeight="1" x14ac:dyDescent="0.9">
      <c r="A43" s="12"/>
      <c r="B43" s="149"/>
      <c r="C43" s="139"/>
      <c r="D43" s="149"/>
      <c r="E43" s="149"/>
      <c r="F43" s="149"/>
      <c r="G43" s="58"/>
      <c r="H43" s="59"/>
      <c r="I43" s="189"/>
      <c r="J43" s="59"/>
      <c r="K43" s="154"/>
      <c r="L43" s="58"/>
      <c r="M43" s="17"/>
      <c r="N43" s="138">
        <f>SUM(M41:M43)</f>
        <v>3</v>
      </c>
    </row>
    <row r="44" spans="1:14" ht="25" customHeight="1" x14ac:dyDescent="0.8">
      <c r="A44" s="12"/>
      <c r="B44" s="308" t="s">
        <v>85</v>
      </c>
      <c r="C44" s="309"/>
      <c r="D44" s="309"/>
      <c r="E44" s="310"/>
      <c r="F44" s="134"/>
      <c r="G44" s="58"/>
      <c r="H44" s="59"/>
      <c r="I44" s="189"/>
      <c r="J44" s="59"/>
      <c r="K44" s="154"/>
      <c r="L44" s="58"/>
      <c r="M44" s="139"/>
    </row>
    <row r="45" spans="1:14" ht="20" customHeight="1" x14ac:dyDescent="0.8">
      <c r="A45" s="12"/>
      <c r="B45" s="29" t="s">
        <v>105</v>
      </c>
      <c r="C45" s="183" t="s">
        <v>99</v>
      </c>
      <c r="D45" s="265">
        <v>0</v>
      </c>
      <c r="E45" s="265">
        <v>2</v>
      </c>
      <c r="F45" s="181">
        <v>1</v>
      </c>
      <c r="G45" s="58">
        <v>1</v>
      </c>
      <c r="H45" s="59"/>
      <c r="I45" s="189"/>
      <c r="J45" s="59"/>
      <c r="K45" s="154"/>
      <c r="L45" s="58"/>
      <c r="M45" s="17">
        <f>SUM(G45:L45)</f>
        <v>1</v>
      </c>
    </row>
    <row r="46" spans="1:14" ht="20" customHeight="1" x14ac:dyDescent="0.8">
      <c r="A46" s="12"/>
      <c r="B46" s="29" t="s">
        <v>126</v>
      </c>
      <c r="C46" s="198" t="s">
        <v>120</v>
      </c>
      <c r="D46" s="29">
        <v>1</v>
      </c>
      <c r="E46" s="29">
        <v>0</v>
      </c>
      <c r="F46" s="181">
        <v>1</v>
      </c>
      <c r="G46" s="58"/>
      <c r="H46" s="59">
        <v>1</v>
      </c>
      <c r="I46" s="189"/>
      <c r="J46" s="59"/>
      <c r="K46" s="154"/>
      <c r="L46" s="58"/>
      <c r="M46" s="17">
        <f>SUM(G46:L46)</f>
        <v>1</v>
      </c>
    </row>
    <row r="47" spans="1:14" ht="20" customHeight="1" x14ac:dyDescent="0.9">
      <c r="A47" s="12"/>
      <c r="B47" s="147"/>
      <c r="C47" s="148"/>
      <c r="D47" s="147"/>
      <c r="E47" s="147"/>
      <c r="F47" s="147"/>
      <c r="G47" s="58"/>
      <c r="H47" s="59"/>
      <c r="I47" s="189"/>
      <c r="J47" s="59"/>
      <c r="K47" s="154"/>
      <c r="L47" s="58"/>
      <c r="M47" s="17"/>
      <c r="N47" s="138">
        <f>SUM(M45:M47)</f>
        <v>2</v>
      </c>
    </row>
    <row r="48" spans="1:14" ht="25" customHeight="1" thickBot="1" x14ac:dyDescent="0.95">
      <c r="A48" s="12"/>
      <c r="B48" s="90"/>
      <c r="C48" s="90"/>
      <c r="D48" s="13"/>
      <c r="E48" s="13"/>
      <c r="F48" s="14"/>
      <c r="G48" s="58"/>
      <c r="H48" s="59"/>
      <c r="I48" s="189"/>
      <c r="J48" s="59"/>
      <c r="K48" s="154"/>
      <c r="L48" s="58"/>
      <c r="M48" s="15"/>
      <c r="N48" s="137">
        <f>SUM(M40:M47)</f>
        <v>5</v>
      </c>
    </row>
    <row r="49" spans="1:14" ht="25" customHeight="1" thickTop="1" thickBot="1" x14ac:dyDescent="0.95">
      <c r="A49" s="99"/>
      <c r="B49" s="100"/>
      <c r="C49" s="101"/>
      <c r="D49" s="100"/>
      <c r="E49" s="100"/>
      <c r="F49" s="102"/>
      <c r="G49" s="103"/>
      <c r="H49" s="103"/>
      <c r="I49" s="103"/>
      <c r="J49" s="103"/>
      <c r="K49" s="103"/>
      <c r="L49" s="103"/>
      <c r="M49" s="104"/>
      <c r="N49" s="64">
        <f>SUM(N48,N38,N28)</f>
        <v>23</v>
      </c>
    </row>
    <row r="50" spans="1:14" s="9" customFormat="1" ht="25" customHeight="1" thickTop="1" x14ac:dyDescent="0.3">
      <c r="A50" s="105" t="s">
        <v>35</v>
      </c>
      <c r="B50" s="106" t="s">
        <v>260</v>
      </c>
      <c r="C50" s="107"/>
      <c r="D50" s="108"/>
      <c r="E50" s="108"/>
      <c r="F50" s="109"/>
      <c r="G50" s="110"/>
      <c r="H50" s="111"/>
      <c r="I50" s="191"/>
      <c r="J50" s="111"/>
      <c r="K50" s="156"/>
      <c r="L50" s="110"/>
      <c r="M50" s="112"/>
    </row>
    <row r="51" spans="1:14" s="9" customFormat="1" ht="25" customHeight="1" x14ac:dyDescent="0.3">
      <c r="A51" s="89" t="s">
        <v>259</v>
      </c>
      <c r="B51" s="118"/>
      <c r="C51" s="118"/>
      <c r="D51" s="13"/>
      <c r="E51" s="13"/>
      <c r="F51" s="14"/>
      <c r="G51" s="78"/>
      <c r="H51" s="79"/>
      <c r="I51" s="190"/>
      <c r="J51" s="79"/>
      <c r="K51" s="155"/>
      <c r="L51" s="78"/>
      <c r="M51" s="84"/>
    </row>
    <row r="52" spans="1:14" s="69" customFormat="1" ht="20" customHeight="1" x14ac:dyDescent="0.3">
      <c r="A52" s="65"/>
      <c r="B52" s="29" t="s">
        <v>109</v>
      </c>
      <c r="C52" s="196" t="s">
        <v>106</v>
      </c>
      <c r="D52" s="274">
        <v>1</v>
      </c>
      <c r="E52" s="274">
        <v>3</v>
      </c>
      <c r="F52" s="182">
        <v>2</v>
      </c>
      <c r="G52" s="66">
        <v>2</v>
      </c>
      <c r="H52" s="67"/>
      <c r="I52" s="192"/>
      <c r="J52" s="67"/>
      <c r="K52" s="157"/>
      <c r="L52" s="66"/>
      <c r="M52" s="68">
        <f>SUM(G52:L52)</f>
        <v>2</v>
      </c>
    </row>
    <row r="53" spans="1:14" s="69" customFormat="1" ht="20" customHeight="1" x14ac:dyDescent="0.3">
      <c r="A53" s="65"/>
      <c r="B53" s="29" t="s">
        <v>110</v>
      </c>
      <c r="C53" s="196" t="s">
        <v>76</v>
      </c>
      <c r="D53" s="28">
        <v>1</v>
      </c>
      <c r="E53" s="28">
        <v>3</v>
      </c>
      <c r="F53" s="182">
        <v>2</v>
      </c>
      <c r="G53" s="66">
        <v>2</v>
      </c>
      <c r="H53" s="67"/>
      <c r="I53" s="192"/>
      <c r="J53" s="67"/>
      <c r="K53" s="157"/>
      <c r="L53" s="66"/>
      <c r="M53" s="68">
        <f>SUM(G53:L53)</f>
        <v>2</v>
      </c>
    </row>
    <row r="54" spans="1:14" s="69" customFormat="1" ht="20" customHeight="1" x14ac:dyDescent="0.3">
      <c r="A54" s="65"/>
      <c r="B54" s="29" t="s">
        <v>137</v>
      </c>
      <c r="C54" s="196" t="s">
        <v>130</v>
      </c>
      <c r="D54" s="28">
        <v>0</v>
      </c>
      <c r="E54" s="28">
        <v>6</v>
      </c>
      <c r="F54" s="182">
        <v>2</v>
      </c>
      <c r="G54" s="66"/>
      <c r="H54" s="67">
        <v>2</v>
      </c>
      <c r="I54" s="192"/>
      <c r="J54" s="67"/>
      <c r="K54" s="157"/>
      <c r="L54" s="66"/>
      <c r="M54" s="68">
        <f>SUM(G54:L54)</f>
        <v>2</v>
      </c>
    </row>
    <row r="55" spans="1:14" s="69" customFormat="1" ht="20" customHeight="1" x14ac:dyDescent="0.3">
      <c r="A55" s="65"/>
      <c r="B55" s="29" t="s">
        <v>136</v>
      </c>
      <c r="C55" s="196" t="s">
        <v>131</v>
      </c>
      <c r="D55" s="28">
        <v>1</v>
      </c>
      <c r="E55" s="28">
        <v>3</v>
      </c>
      <c r="F55" s="182">
        <v>2</v>
      </c>
      <c r="G55" s="66"/>
      <c r="H55" s="67">
        <v>2</v>
      </c>
      <c r="I55" s="192"/>
      <c r="J55" s="67"/>
      <c r="K55" s="157"/>
      <c r="L55" s="66"/>
      <c r="M55" s="68">
        <f t="shared" ref="M55:M62" si="1">SUM(G55:L55)</f>
        <v>2</v>
      </c>
    </row>
    <row r="56" spans="1:14" s="69" customFormat="1" ht="20" customHeight="1" x14ac:dyDescent="0.3">
      <c r="A56" s="65"/>
      <c r="B56" s="29" t="s">
        <v>148</v>
      </c>
      <c r="C56" s="198" t="s">
        <v>141</v>
      </c>
      <c r="D56" s="29">
        <v>1</v>
      </c>
      <c r="E56" s="29">
        <v>0</v>
      </c>
      <c r="F56" s="181">
        <v>1</v>
      </c>
      <c r="G56" s="66"/>
      <c r="H56" s="67"/>
      <c r="I56" s="192">
        <v>1</v>
      </c>
      <c r="J56" s="67"/>
      <c r="K56" s="157"/>
      <c r="L56" s="66"/>
      <c r="M56" s="68">
        <f t="shared" si="1"/>
        <v>1</v>
      </c>
    </row>
    <row r="57" spans="1:14" s="69" customFormat="1" ht="20" customHeight="1" x14ac:dyDescent="0.3">
      <c r="A57" s="65"/>
      <c r="B57" s="29" t="s">
        <v>149</v>
      </c>
      <c r="C57" s="198" t="s">
        <v>142</v>
      </c>
      <c r="D57" s="29">
        <v>1</v>
      </c>
      <c r="E57" s="29">
        <v>2</v>
      </c>
      <c r="F57" s="181">
        <v>2</v>
      </c>
      <c r="G57" s="66"/>
      <c r="H57" s="67"/>
      <c r="I57" s="192">
        <v>2</v>
      </c>
      <c r="J57" s="67"/>
      <c r="K57" s="157"/>
      <c r="L57" s="66"/>
      <c r="M57" s="68">
        <f t="shared" si="1"/>
        <v>2</v>
      </c>
    </row>
    <row r="58" spans="1:14" s="69" customFormat="1" ht="20" customHeight="1" x14ac:dyDescent="0.3">
      <c r="A58" s="65"/>
      <c r="B58" s="29" t="s">
        <v>165</v>
      </c>
      <c r="C58" s="196" t="s">
        <v>156</v>
      </c>
      <c r="D58" s="28">
        <v>2</v>
      </c>
      <c r="E58" s="28">
        <v>0</v>
      </c>
      <c r="F58" s="182">
        <v>2</v>
      </c>
      <c r="G58" s="66"/>
      <c r="H58" s="67"/>
      <c r="I58" s="192"/>
      <c r="J58" s="67">
        <v>2</v>
      </c>
      <c r="K58" s="157"/>
      <c r="L58" s="66"/>
      <c r="M58" s="68">
        <f t="shared" si="1"/>
        <v>2</v>
      </c>
    </row>
    <row r="59" spans="1:14" s="69" customFormat="1" ht="20" customHeight="1" x14ac:dyDescent="0.3">
      <c r="A59" s="65"/>
      <c r="B59" s="29" t="s">
        <v>288</v>
      </c>
      <c r="C59" s="227" t="s">
        <v>157</v>
      </c>
      <c r="D59" s="28">
        <v>2</v>
      </c>
      <c r="E59" s="28">
        <v>0</v>
      </c>
      <c r="F59" s="182">
        <v>2</v>
      </c>
      <c r="G59" s="66"/>
      <c r="H59" s="67"/>
      <c r="I59" s="192"/>
      <c r="J59" s="67">
        <v>2</v>
      </c>
      <c r="K59" s="157"/>
      <c r="L59" s="66"/>
      <c r="M59" s="68">
        <f t="shared" si="1"/>
        <v>2</v>
      </c>
    </row>
    <row r="60" spans="1:14" s="69" customFormat="1" ht="20" customHeight="1" x14ac:dyDescent="0.3">
      <c r="A60" s="65"/>
      <c r="B60" s="29" t="s">
        <v>166</v>
      </c>
      <c r="C60" s="227" t="s">
        <v>158</v>
      </c>
      <c r="D60" s="28">
        <v>2</v>
      </c>
      <c r="E60" s="28">
        <v>0</v>
      </c>
      <c r="F60" s="182">
        <v>2</v>
      </c>
      <c r="G60" s="66"/>
      <c r="H60" s="67"/>
      <c r="I60" s="192"/>
      <c r="J60" s="67">
        <v>2</v>
      </c>
      <c r="K60" s="157"/>
      <c r="L60" s="66"/>
      <c r="M60" s="68">
        <f t="shared" si="1"/>
        <v>2</v>
      </c>
    </row>
    <row r="61" spans="1:14" s="69" customFormat="1" ht="20" customHeight="1" x14ac:dyDescent="0.3">
      <c r="A61" s="65"/>
      <c r="B61" s="29" t="s">
        <v>167</v>
      </c>
      <c r="C61" s="227" t="s">
        <v>159</v>
      </c>
      <c r="D61" s="28">
        <v>1</v>
      </c>
      <c r="E61" s="28">
        <v>3</v>
      </c>
      <c r="F61" s="182">
        <v>2</v>
      </c>
      <c r="G61" s="66"/>
      <c r="H61" s="67"/>
      <c r="I61" s="192"/>
      <c r="J61" s="67">
        <v>2</v>
      </c>
      <c r="K61" s="157"/>
      <c r="L61" s="66"/>
      <c r="M61" s="68">
        <f t="shared" si="1"/>
        <v>2</v>
      </c>
    </row>
    <row r="62" spans="1:14" s="69" customFormat="1" ht="20" customHeight="1" x14ac:dyDescent="0.3">
      <c r="A62" s="65"/>
      <c r="B62" s="29" t="s">
        <v>181</v>
      </c>
      <c r="C62" s="198" t="s">
        <v>174</v>
      </c>
      <c r="D62" s="29">
        <v>1</v>
      </c>
      <c r="E62" s="29">
        <v>2</v>
      </c>
      <c r="F62" s="181">
        <v>2</v>
      </c>
      <c r="G62" s="66"/>
      <c r="H62" s="67"/>
      <c r="I62" s="192"/>
      <c r="J62" s="67"/>
      <c r="K62" s="157">
        <v>2</v>
      </c>
      <c r="L62" s="66"/>
      <c r="M62" s="68">
        <f t="shared" si="1"/>
        <v>2</v>
      </c>
    </row>
    <row r="63" spans="1:14" s="69" customFormat="1" ht="20" customHeight="1" x14ac:dyDescent="0.3">
      <c r="A63" s="65"/>
      <c r="B63" s="129"/>
      <c r="C63" s="130"/>
      <c r="D63" s="131"/>
      <c r="E63" s="131"/>
      <c r="F63" s="131"/>
      <c r="G63" s="66"/>
      <c r="H63" s="67"/>
      <c r="I63" s="192"/>
      <c r="J63" s="67"/>
      <c r="K63" s="157"/>
      <c r="L63" s="66"/>
      <c r="M63" s="68"/>
    </row>
    <row r="64" spans="1:14" s="69" customFormat="1" ht="20" customHeight="1" thickBot="1" x14ac:dyDescent="0.35">
      <c r="A64" s="65"/>
      <c r="B64" s="129"/>
      <c r="C64" s="130"/>
      <c r="D64" s="131"/>
      <c r="E64" s="131"/>
      <c r="F64" s="131"/>
      <c r="G64" s="66"/>
      <c r="H64" s="67"/>
      <c r="I64" s="192"/>
      <c r="J64" s="67"/>
      <c r="K64" s="157"/>
      <c r="L64" s="66"/>
      <c r="M64" s="88"/>
      <c r="N64" s="120">
        <f>SUM(M52:M64)</f>
        <v>21</v>
      </c>
    </row>
    <row r="65" spans="1:14" s="9" customFormat="1" ht="25" customHeight="1" thickTop="1" x14ac:dyDescent="0.3">
      <c r="A65" s="89" t="s">
        <v>75</v>
      </c>
      <c r="B65" s="119"/>
      <c r="C65" s="119"/>
      <c r="D65" s="13"/>
      <c r="E65" s="13"/>
      <c r="F65" s="14"/>
      <c r="G65" s="78"/>
      <c r="H65" s="79"/>
      <c r="I65" s="190"/>
      <c r="J65" s="79"/>
      <c r="K65" s="155"/>
      <c r="L65" s="78"/>
      <c r="M65" s="84"/>
    </row>
    <row r="66" spans="1:14" s="69" customFormat="1" ht="20" customHeight="1" x14ac:dyDescent="0.3">
      <c r="A66" s="65"/>
      <c r="B66" s="29" t="s">
        <v>135</v>
      </c>
      <c r="C66" s="196" t="s">
        <v>128</v>
      </c>
      <c r="D66" s="274">
        <v>2</v>
      </c>
      <c r="E66" s="274">
        <v>0</v>
      </c>
      <c r="F66" s="182">
        <v>2</v>
      </c>
      <c r="G66" s="66"/>
      <c r="H66" s="67">
        <v>2</v>
      </c>
      <c r="I66" s="192"/>
      <c r="J66" s="67"/>
      <c r="K66" s="157"/>
      <c r="L66" s="66"/>
      <c r="M66" s="68">
        <f t="shared" ref="M66:M72" si="2">SUM(G66:L66)</f>
        <v>2</v>
      </c>
    </row>
    <row r="67" spans="1:14" s="69" customFormat="1" ht="20" customHeight="1" x14ac:dyDescent="0.3">
      <c r="A67" s="65"/>
      <c r="B67" s="29" t="s">
        <v>134</v>
      </c>
      <c r="C67" s="227" t="s">
        <v>129</v>
      </c>
      <c r="D67" s="28">
        <v>1</v>
      </c>
      <c r="E67" s="28">
        <v>3</v>
      </c>
      <c r="F67" s="182">
        <v>2</v>
      </c>
      <c r="G67" s="66"/>
      <c r="H67" s="67">
        <v>2</v>
      </c>
      <c r="I67" s="192"/>
      <c r="J67" s="67"/>
      <c r="K67" s="157"/>
      <c r="L67" s="66"/>
      <c r="M67" s="68">
        <f t="shared" si="2"/>
        <v>2</v>
      </c>
    </row>
    <row r="68" spans="1:14" s="69" customFormat="1" ht="20" customHeight="1" x14ac:dyDescent="0.3">
      <c r="A68" s="65"/>
      <c r="B68" s="29" t="s">
        <v>150</v>
      </c>
      <c r="C68" s="198" t="s">
        <v>143</v>
      </c>
      <c r="D68" s="29">
        <v>1</v>
      </c>
      <c r="E68" s="29">
        <v>6</v>
      </c>
      <c r="F68" s="181">
        <v>3</v>
      </c>
      <c r="G68" s="66"/>
      <c r="H68" s="67"/>
      <c r="I68" s="192">
        <v>3</v>
      </c>
      <c r="J68" s="67"/>
      <c r="K68" s="157"/>
      <c r="L68" s="66"/>
      <c r="M68" s="68">
        <f t="shared" si="2"/>
        <v>3</v>
      </c>
    </row>
    <row r="69" spans="1:14" s="69" customFormat="1" ht="20" customHeight="1" x14ac:dyDescent="0.3">
      <c r="A69" s="65"/>
      <c r="B69" s="29" t="s">
        <v>151</v>
      </c>
      <c r="C69" s="198" t="s">
        <v>144</v>
      </c>
      <c r="D69" s="29">
        <v>1</v>
      </c>
      <c r="E69" s="29">
        <v>6</v>
      </c>
      <c r="F69" s="181">
        <v>3</v>
      </c>
      <c r="G69" s="66"/>
      <c r="H69" s="67"/>
      <c r="I69" s="192">
        <v>3</v>
      </c>
      <c r="J69" s="67"/>
      <c r="K69" s="157"/>
      <c r="L69" s="66"/>
      <c r="M69" s="68">
        <f t="shared" si="2"/>
        <v>3</v>
      </c>
    </row>
    <row r="70" spans="1:14" s="69" customFormat="1" ht="20" customHeight="1" x14ac:dyDescent="0.3">
      <c r="A70" s="65"/>
      <c r="B70" s="29" t="s">
        <v>152</v>
      </c>
      <c r="C70" s="198" t="s">
        <v>145</v>
      </c>
      <c r="D70" s="29">
        <v>1</v>
      </c>
      <c r="E70" s="29">
        <v>3</v>
      </c>
      <c r="F70" s="181">
        <v>2</v>
      </c>
      <c r="G70" s="66"/>
      <c r="H70" s="67"/>
      <c r="I70" s="192">
        <v>2</v>
      </c>
      <c r="J70" s="67"/>
      <c r="K70" s="157"/>
      <c r="L70" s="66"/>
      <c r="M70" s="68">
        <f t="shared" si="2"/>
        <v>2</v>
      </c>
    </row>
    <row r="71" spans="1:14" s="69" customFormat="1" ht="20" customHeight="1" x14ac:dyDescent="0.3">
      <c r="A71" s="65"/>
      <c r="B71" s="29" t="s">
        <v>168</v>
      </c>
      <c r="C71" s="196" t="s">
        <v>160</v>
      </c>
      <c r="D71" s="28">
        <v>1</v>
      </c>
      <c r="E71" s="28">
        <v>6</v>
      </c>
      <c r="F71" s="182">
        <v>3</v>
      </c>
      <c r="G71" s="66"/>
      <c r="H71" s="67"/>
      <c r="I71" s="192"/>
      <c r="J71" s="67">
        <v>3</v>
      </c>
      <c r="K71" s="157"/>
      <c r="L71" s="66"/>
      <c r="M71" s="68">
        <f t="shared" si="2"/>
        <v>3</v>
      </c>
    </row>
    <row r="72" spans="1:14" s="69" customFormat="1" ht="20" customHeight="1" x14ac:dyDescent="0.3">
      <c r="A72" s="65"/>
      <c r="B72" s="29" t="s">
        <v>169</v>
      </c>
      <c r="C72" s="196" t="s">
        <v>161</v>
      </c>
      <c r="D72" s="28">
        <v>1</v>
      </c>
      <c r="E72" s="28">
        <v>3</v>
      </c>
      <c r="F72" s="182">
        <v>2</v>
      </c>
      <c r="G72" s="66"/>
      <c r="H72" s="67"/>
      <c r="I72" s="192"/>
      <c r="J72" s="67">
        <v>2</v>
      </c>
      <c r="K72" s="157"/>
      <c r="L72" s="66"/>
      <c r="M72" s="68">
        <f t="shared" si="2"/>
        <v>2</v>
      </c>
    </row>
    <row r="73" spans="1:14" s="69" customFormat="1" ht="20" customHeight="1" x14ac:dyDescent="0.3">
      <c r="A73" s="65"/>
      <c r="B73" s="29" t="s">
        <v>180</v>
      </c>
      <c r="C73" s="198" t="s">
        <v>175</v>
      </c>
      <c r="D73" s="29">
        <v>2</v>
      </c>
      <c r="E73" s="29">
        <v>0</v>
      </c>
      <c r="F73" s="181">
        <v>2</v>
      </c>
      <c r="G73" s="66"/>
      <c r="H73" s="67"/>
      <c r="I73" s="192"/>
      <c r="J73" s="67"/>
      <c r="K73" s="157">
        <v>2</v>
      </c>
      <c r="L73" s="66"/>
      <c r="M73" s="68">
        <f t="shared" ref="M73:M75" si="3">SUM(G73:L73)</f>
        <v>2</v>
      </c>
    </row>
    <row r="74" spans="1:14" s="69" customFormat="1" ht="20" customHeight="1" x14ac:dyDescent="0.3">
      <c r="A74" s="65"/>
      <c r="B74" s="29" t="s">
        <v>191</v>
      </c>
      <c r="C74" s="196" t="s">
        <v>184</v>
      </c>
      <c r="D74" s="28">
        <v>1</v>
      </c>
      <c r="E74" s="28">
        <v>6</v>
      </c>
      <c r="F74" s="182">
        <v>3</v>
      </c>
      <c r="G74" s="66"/>
      <c r="H74" s="67"/>
      <c r="I74" s="192"/>
      <c r="J74" s="67"/>
      <c r="K74" s="157"/>
      <c r="L74" s="66">
        <v>3</v>
      </c>
      <c r="M74" s="68">
        <f t="shared" si="3"/>
        <v>3</v>
      </c>
    </row>
    <row r="75" spans="1:14" s="69" customFormat="1" ht="20" customHeight="1" x14ac:dyDescent="0.3">
      <c r="A75" s="65"/>
      <c r="B75" s="29" t="s">
        <v>192</v>
      </c>
      <c r="C75" s="267" t="s">
        <v>183</v>
      </c>
      <c r="D75" s="28">
        <v>1</v>
      </c>
      <c r="E75" s="28">
        <v>3</v>
      </c>
      <c r="F75" s="182">
        <v>2</v>
      </c>
      <c r="G75" s="66"/>
      <c r="H75" s="67"/>
      <c r="I75" s="192"/>
      <c r="J75" s="67"/>
      <c r="K75" s="157"/>
      <c r="L75" s="66">
        <v>2</v>
      </c>
      <c r="M75" s="68">
        <f t="shared" si="3"/>
        <v>2</v>
      </c>
    </row>
    <row r="76" spans="1:14" s="69" customFormat="1" ht="20" customHeight="1" x14ac:dyDescent="0.3">
      <c r="A76" s="65"/>
      <c r="B76" s="126"/>
      <c r="C76" s="127"/>
      <c r="D76" s="128"/>
      <c r="E76" s="128"/>
      <c r="F76" s="128"/>
      <c r="G76" s="66"/>
      <c r="H76" s="67"/>
      <c r="I76" s="192"/>
      <c r="J76" s="67"/>
      <c r="K76" s="157"/>
      <c r="L76" s="66"/>
      <c r="M76" s="68"/>
    </row>
    <row r="77" spans="1:14" s="69" customFormat="1" ht="20" customHeight="1" thickBot="1" x14ac:dyDescent="0.35">
      <c r="A77" s="65"/>
      <c r="B77" s="82"/>
      <c r="C77" s="83"/>
      <c r="D77" s="82"/>
      <c r="E77" s="82"/>
      <c r="F77" s="82"/>
      <c r="G77" s="66"/>
      <c r="H77" s="67"/>
      <c r="I77" s="192"/>
      <c r="J77" s="67"/>
      <c r="K77" s="157"/>
      <c r="L77" s="66"/>
      <c r="M77" s="88"/>
      <c r="N77" s="120">
        <f>SUM(M66:M77)</f>
        <v>24</v>
      </c>
    </row>
    <row r="78" spans="1:14" s="9" customFormat="1" ht="25" customHeight="1" thickTop="1" x14ac:dyDescent="0.3">
      <c r="A78" s="89" t="s">
        <v>261</v>
      </c>
      <c r="B78" s="119"/>
      <c r="C78" s="119"/>
      <c r="D78" s="13"/>
      <c r="E78" s="13"/>
      <c r="F78" s="14"/>
      <c r="G78" s="78"/>
      <c r="H78" s="79"/>
      <c r="I78" s="190"/>
      <c r="J78" s="79"/>
      <c r="K78" s="155"/>
      <c r="L78" s="78"/>
      <c r="M78" s="84"/>
    </row>
    <row r="79" spans="1:14" s="69" customFormat="1" ht="20" customHeight="1" x14ac:dyDescent="0.3">
      <c r="A79" s="65"/>
      <c r="B79" s="29" t="s">
        <v>111</v>
      </c>
      <c r="C79" s="200" t="s">
        <v>107</v>
      </c>
      <c r="D79" s="274">
        <v>1</v>
      </c>
      <c r="E79" s="274">
        <v>6</v>
      </c>
      <c r="F79" s="182">
        <v>3</v>
      </c>
      <c r="G79" s="66">
        <v>3</v>
      </c>
      <c r="H79" s="67"/>
      <c r="I79" s="192"/>
      <c r="J79" s="67"/>
      <c r="K79" s="157"/>
      <c r="L79" s="66"/>
      <c r="M79" s="68">
        <f t="shared" ref="M79:M85" si="4">SUM(G79:L79)</f>
        <v>3</v>
      </c>
    </row>
    <row r="80" spans="1:14" s="69" customFormat="1" ht="20" customHeight="1" x14ac:dyDescent="0.3">
      <c r="A80" s="65"/>
      <c r="B80" s="29" t="s">
        <v>112</v>
      </c>
      <c r="C80" s="196" t="s">
        <v>108</v>
      </c>
      <c r="D80" s="28">
        <v>1</v>
      </c>
      <c r="E80" s="28">
        <v>6</v>
      </c>
      <c r="F80" s="182">
        <v>3</v>
      </c>
      <c r="G80" s="66">
        <v>3</v>
      </c>
      <c r="H80" s="67"/>
      <c r="I80" s="192"/>
      <c r="J80" s="67"/>
      <c r="K80" s="157"/>
      <c r="L80" s="66"/>
      <c r="M80" s="68">
        <f t="shared" si="4"/>
        <v>3</v>
      </c>
    </row>
    <row r="81" spans="1:14" s="69" customFormat="1" ht="20" customHeight="1" x14ac:dyDescent="0.3">
      <c r="A81" s="65"/>
      <c r="B81" s="29" t="s">
        <v>133</v>
      </c>
      <c r="C81" s="196" t="s">
        <v>127</v>
      </c>
      <c r="D81" s="28">
        <v>1</v>
      </c>
      <c r="E81" s="28">
        <v>3</v>
      </c>
      <c r="F81" s="182">
        <v>2</v>
      </c>
      <c r="G81" s="66"/>
      <c r="H81" s="67">
        <v>2</v>
      </c>
      <c r="I81" s="192"/>
      <c r="J81" s="67"/>
      <c r="K81" s="157"/>
      <c r="L81" s="66"/>
      <c r="M81" s="68">
        <f t="shared" si="4"/>
        <v>2</v>
      </c>
    </row>
    <row r="82" spans="1:14" s="69" customFormat="1" ht="20" customHeight="1" x14ac:dyDescent="0.3">
      <c r="A82" s="65"/>
      <c r="B82" s="29" t="s">
        <v>153</v>
      </c>
      <c r="C82" s="183" t="s">
        <v>146</v>
      </c>
      <c r="D82" s="29">
        <v>1</v>
      </c>
      <c r="E82" s="29">
        <v>3</v>
      </c>
      <c r="F82" s="181">
        <v>2</v>
      </c>
      <c r="G82" s="66"/>
      <c r="H82" s="67"/>
      <c r="I82" s="192">
        <v>2</v>
      </c>
      <c r="J82" s="67"/>
      <c r="K82" s="157"/>
      <c r="L82" s="66"/>
      <c r="M82" s="68">
        <f t="shared" si="4"/>
        <v>2</v>
      </c>
    </row>
    <row r="83" spans="1:14" s="69" customFormat="1" ht="20" customHeight="1" x14ac:dyDescent="0.3">
      <c r="A83" s="65"/>
      <c r="B83" s="29" t="s">
        <v>170</v>
      </c>
      <c r="C83" s="196" t="s">
        <v>162</v>
      </c>
      <c r="D83" s="28">
        <v>1</v>
      </c>
      <c r="E83" s="28">
        <v>6</v>
      </c>
      <c r="F83" s="182">
        <v>3</v>
      </c>
      <c r="G83" s="66"/>
      <c r="H83" s="67"/>
      <c r="I83" s="192"/>
      <c r="J83" s="67">
        <v>3</v>
      </c>
      <c r="K83" s="157"/>
      <c r="L83" s="66"/>
      <c r="M83" s="68">
        <f t="shared" si="4"/>
        <v>3</v>
      </c>
    </row>
    <row r="84" spans="1:14" s="69" customFormat="1" ht="20" customHeight="1" x14ac:dyDescent="0.3">
      <c r="A84" s="65"/>
      <c r="B84" s="29" t="s">
        <v>193</v>
      </c>
      <c r="C84" s="268" t="s">
        <v>185</v>
      </c>
      <c r="D84" s="28">
        <v>1</v>
      </c>
      <c r="E84" s="28">
        <v>6</v>
      </c>
      <c r="F84" s="182">
        <v>3</v>
      </c>
      <c r="G84" s="66"/>
      <c r="H84" s="67"/>
      <c r="I84" s="192"/>
      <c r="J84" s="67"/>
      <c r="K84" s="157"/>
      <c r="L84" s="66">
        <v>3</v>
      </c>
      <c r="M84" s="68">
        <f t="shared" si="4"/>
        <v>3</v>
      </c>
    </row>
    <row r="85" spans="1:14" s="69" customFormat="1" ht="20" customHeight="1" x14ac:dyDescent="0.3">
      <c r="A85" s="65"/>
      <c r="B85" s="29" t="s">
        <v>194</v>
      </c>
      <c r="C85" s="196" t="s">
        <v>289</v>
      </c>
      <c r="D85" s="28">
        <v>2</v>
      </c>
      <c r="E85" s="28">
        <v>0</v>
      </c>
      <c r="F85" s="182">
        <v>2</v>
      </c>
      <c r="G85" s="66"/>
      <c r="H85" s="67"/>
      <c r="I85" s="192"/>
      <c r="J85" s="67"/>
      <c r="K85" s="157"/>
      <c r="L85" s="66">
        <v>2</v>
      </c>
      <c r="M85" s="68">
        <f t="shared" si="4"/>
        <v>2</v>
      </c>
    </row>
    <row r="86" spans="1:14" s="69" customFormat="1" ht="20" customHeight="1" thickBot="1" x14ac:dyDescent="0.35">
      <c r="A86" s="65"/>
      <c r="B86" s="82"/>
      <c r="C86" s="83"/>
      <c r="D86" s="82"/>
      <c r="E86" s="82"/>
      <c r="F86" s="82"/>
      <c r="G86" s="66"/>
      <c r="H86" s="67"/>
      <c r="I86" s="192"/>
      <c r="J86" s="67"/>
      <c r="K86" s="157"/>
      <c r="L86" s="66"/>
      <c r="M86" s="68"/>
      <c r="N86" s="120">
        <f>SUM(M79:M86)</f>
        <v>18</v>
      </c>
    </row>
    <row r="87" spans="1:14" s="9" customFormat="1" ht="25" customHeight="1" thickTop="1" x14ac:dyDescent="0.3">
      <c r="A87" s="89" t="s">
        <v>262</v>
      </c>
      <c r="B87" s="118"/>
      <c r="C87" s="118"/>
      <c r="D87" s="13"/>
      <c r="E87" s="13"/>
      <c r="F87" s="14"/>
      <c r="G87" s="78"/>
      <c r="H87" s="79"/>
      <c r="I87" s="190"/>
      <c r="J87" s="79"/>
      <c r="K87" s="155"/>
      <c r="L87" s="78"/>
      <c r="M87" s="84"/>
    </row>
    <row r="88" spans="1:14" s="69" customFormat="1" ht="20" customHeight="1" thickBot="1" x14ac:dyDescent="0.35">
      <c r="A88" s="65"/>
      <c r="B88" s="29" t="s">
        <v>179</v>
      </c>
      <c r="C88" s="186" t="s">
        <v>55</v>
      </c>
      <c r="D88" s="150">
        <v>0</v>
      </c>
      <c r="E88" s="150">
        <v>20</v>
      </c>
      <c r="F88" s="271">
        <v>4</v>
      </c>
      <c r="G88" s="66"/>
      <c r="H88" s="67"/>
      <c r="I88" s="192"/>
      <c r="J88" s="67"/>
      <c r="K88" s="157">
        <v>4</v>
      </c>
      <c r="L88" s="66"/>
      <c r="M88" s="68">
        <f>SUM(G88:L88)</f>
        <v>4</v>
      </c>
      <c r="N88" s="121">
        <f>SUM(M88)</f>
        <v>4</v>
      </c>
    </row>
    <row r="89" spans="1:14" s="9" customFormat="1" ht="25" customHeight="1" thickTop="1" x14ac:dyDescent="0.3">
      <c r="A89" s="89" t="s">
        <v>263</v>
      </c>
      <c r="B89" s="119"/>
      <c r="C89" s="119"/>
      <c r="D89" s="13"/>
      <c r="E89" s="13"/>
      <c r="F89" s="14"/>
      <c r="G89" s="78"/>
      <c r="H89" s="79"/>
      <c r="I89" s="190"/>
      <c r="J89" s="79"/>
      <c r="K89" s="155"/>
      <c r="L89" s="78"/>
      <c r="M89" s="84"/>
    </row>
    <row r="90" spans="1:14" s="69" customFormat="1" ht="20" customHeight="1" thickBot="1" x14ac:dyDescent="0.35">
      <c r="A90" s="65"/>
      <c r="B90" s="29" t="s">
        <v>195</v>
      </c>
      <c r="C90" s="196" t="s">
        <v>67</v>
      </c>
      <c r="D90" s="150">
        <v>0</v>
      </c>
      <c r="E90" s="150">
        <v>4</v>
      </c>
      <c r="F90" s="272">
        <v>4</v>
      </c>
      <c r="G90" s="66"/>
      <c r="H90" s="67"/>
      <c r="I90" s="192"/>
      <c r="J90" s="67"/>
      <c r="K90" s="157"/>
      <c r="L90" s="66">
        <v>4</v>
      </c>
      <c r="M90" s="68">
        <f>SUM(G90:L90)</f>
        <v>4</v>
      </c>
      <c r="N90" s="121">
        <f>SUM(M90)</f>
        <v>4</v>
      </c>
    </row>
    <row r="91" spans="1:14" ht="25" customHeight="1" thickTop="1" thickBot="1" x14ac:dyDescent="0.85">
      <c r="A91" s="60"/>
      <c r="B91" s="61"/>
      <c r="C91" s="61"/>
      <c r="D91" s="61"/>
      <c r="E91" s="62"/>
      <c r="F91" s="62"/>
      <c r="G91" s="62"/>
      <c r="H91" s="62"/>
      <c r="I91" s="62"/>
      <c r="J91" s="62"/>
      <c r="K91" s="62"/>
      <c r="L91" s="62"/>
      <c r="M91" s="62"/>
      <c r="N91" s="63">
        <f>SUM(N90,N88,N86,N77,N64)</f>
        <v>71</v>
      </c>
    </row>
    <row r="92" spans="1:14" ht="25" customHeight="1" thickTop="1" x14ac:dyDescent="0.8">
      <c r="A92" s="113" t="s">
        <v>264</v>
      </c>
      <c r="B92" s="114"/>
      <c r="C92" s="115"/>
      <c r="D92" s="18"/>
      <c r="E92" s="18"/>
      <c r="F92" s="19"/>
      <c r="G92" s="58"/>
      <c r="H92" s="59"/>
      <c r="I92" s="189"/>
      <c r="J92" s="59"/>
      <c r="K92" s="154"/>
      <c r="L92" s="58"/>
      <c r="M92" s="20"/>
    </row>
    <row r="93" spans="1:14" ht="20" customHeight="1" x14ac:dyDescent="0.8">
      <c r="A93" s="80"/>
      <c r="B93" s="29" t="s">
        <v>154</v>
      </c>
      <c r="C93" s="198" t="s">
        <v>201</v>
      </c>
      <c r="D93" s="265">
        <v>1</v>
      </c>
      <c r="E93" s="265">
        <v>3</v>
      </c>
      <c r="F93" s="181">
        <v>2</v>
      </c>
      <c r="G93" s="58"/>
      <c r="H93" s="59"/>
      <c r="I93" s="189">
        <v>2</v>
      </c>
      <c r="J93" s="59"/>
      <c r="K93" s="154"/>
      <c r="L93" s="58"/>
      <c r="M93" s="52">
        <f>SUM(G93:L93)</f>
        <v>2</v>
      </c>
    </row>
    <row r="94" spans="1:14" ht="20" customHeight="1" x14ac:dyDescent="0.8">
      <c r="A94" s="80"/>
      <c r="B94" s="29" t="s">
        <v>171</v>
      </c>
      <c r="C94" s="196" t="s">
        <v>163</v>
      </c>
      <c r="D94" s="28">
        <v>1</v>
      </c>
      <c r="E94" s="28">
        <v>3</v>
      </c>
      <c r="F94" s="182">
        <v>2</v>
      </c>
      <c r="G94" s="58"/>
      <c r="H94" s="59"/>
      <c r="I94" s="189"/>
      <c r="J94" s="59">
        <v>2</v>
      </c>
      <c r="K94" s="154"/>
      <c r="L94" s="58"/>
      <c r="M94" s="52">
        <f>SUM(G94:L94)</f>
        <v>2</v>
      </c>
    </row>
    <row r="95" spans="1:14" ht="20" customHeight="1" x14ac:dyDescent="0.8">
      <c r="A95" s="80"/>
      <c r="B95" s="29" t="s">
        <v>178</v>
      </c>
      <c r="C95" s="183" t="s">
        <v>176</v>
      </c>
      <c r="D95" s="29">
        <v>1</v>
      </c>
      <c r="E95" s="29">
        <v>3</v>
      </c>
      <c r="F95" s="181">
        <v>2</v>
      </c>
      <c r="G95" s="58"/>
      <c r="H95" s="59"/>
      <c r="I95" s="189"/>
      <c r="J95" s="59"/>
      <c r="K95" s="154">
        <v>2</v>
      </c>
      <c r="L95" s="58"/>
      <c r="M95" s="52">
        <f>SUM(G95:L95)</f>
        <v>2</v>
      </c>
    </row>
    <row r="96" spans="1:14" ht="20" customHeight="1" x14ac:dyDescent="0.8">
      <c r="A96" s="80"/>
      <c r="B96" s="29" t="s">
        <v>196</v>
      </c>
      <c r="C96" s="196" t="s">
        <v>187</v>
      </c>
      <c r="D96" s="28">
        <v>1</v>
      </c>
      <c r="E96" s="28">
        <v>3</v>
      </c>
      <c r="F96" s="182">
        <v>2</v>
      </c>
      <c r="G96" s="58"/>
      <c r="H96" s="59"/>
      <c r="I96" s="189"/>
      <c r="J96" s="59"/>
      <c r="K96" s="154"/>
      <c r="L96" s="58">
        <v>2</v>
      </c>
      <c r="M96" s="52">
        <f>SUM(G96:L96)</f>
        <v>2</v>
      </c>
    </row>
    <row r="97" spans="1:14" ht="20" customHeight="1" x14ac:dyDescent="0.8">
      <c r="A97" s="80"/>
      <c r="B97" s="29" t="s">
        <v>197</v>
      </c>
      <c r="C97" s="196" t="s">
        <v>188</v>
      </c>
      <c r="D97" s="28">
        <v>1</v>
      </c>
      <c r="E97" s="28">
        <v>6</v>
      </c>
      <c r="F97" s="182">
        <v>3</v>
      </c>
      <c r="G97" s="58"/>
      <c r="H97" s="59"/>
      <c r="I97" s="189"/>
      <c r="J97" s="59"/>
      <c r="K97" s="154"/>
      <c r="L97" s="58">
        <v>3</v>
      </c>
      <c r="M97" s="52">
        <f>SUM(G97:L97)</f>
        <v>3</v>
      </c>
    </row>
    <row r="98" spans="1:14" ht="25" customHeight="1" thickBot="1" x14ac:dyDescent="0.85">
      <c r="A98" s="80"/>
      <c r="B98" s="81"/>
      <c r="C98" s="18"/>
      <c r="D98" s="18"/>
      <c r="E98" s="18"/>
      <c r="F98" s="19"/>
      <c r="G98" s="58"/>
      <c r="H98" s="59"/>
      <c r="I98" s="189"/>
      <c r="J98" s="59"/>
      <c r="K98" s="154"/>
      <c r="L98" s="58"/>
      <c r="M98" s="15"/>
      <c r="N98" s="121">
        <f>SUM(M93:M97)</f>
        <v>11</v>
      </c>
    </row>
    <row r="99" spans="1:14" ht="25" customHeight="1" thickTop="1" thickBot="1" x14ac:dyDescent="0.85">
      <c r="A99" s="70"/>
      <c r="B99" s="71"/>
      <c r="C99" s="72"/>
      <c r="D99" s="71"/>
      <c r="E99" s="71"/>
      <c r="F99" s="73"/>
      <c r="G99" s="73"/>
      <c r="H99" s="73"/>
      <c r="I99" s="73"/>
      <c r="J99" s="73"/>
      <c r="K99" s="73"/>
      <c r="L99" s="73"/>
      <c r="M99" s="73"/>
      <c r="N99" s="74">
        <f>SUM(M93:M97)</f>
        <v>11</v>
      </c>
    </row>
    <row r="100" spans="1:14" ht="25" customHeight="1" thickTop="1" x14ac:dyDescent="0.8">
      <c r="A100" s="113" t="s">
        <v>36</v>
      </c>
      <c r="B100" s="114"/>
      <c r="C100" s="115"/>
      <c r="D100" s="18"/>
      <c r="E100" s="18"/>
      <c r="F100" s="19"/>
      <c r="G100" s="58"/>
      <c r="H100" s="59"/>
      <c r="I100" s="189"/>
      <c r="J100" s="59"/>
      <c r="K100" s="154"/>
      <c r="L100" s="58"/>
      <c r="M100" s="16"/>
    </row>
    <row r="101" spans="1:14" ht="20" customHeight="1" x14ac:dyDescent="0.8">
      <c r="A101" s="80"/>
      <c r="B101" s="170" t="s">
        <v>290</v>
      </c>
      <c r="C101" s="235" t="s">
        <v>114</v>
      </c>
      <c r="D101" s="269">
        <v>0</v>
      </c>
      <c r="E101" s="269">
        <v>2</v>
      </c>
      <c r="F101" s="273">
        <v>0</v>
      </c>
      <c r="G101" s="58">
        <v>0</v>
      </c>
      <c r="H101" s="59"/>
      <c r="I101" s="189"/>
      <c r="J101" s="59"/>
      <c r="K101" s="154"/>
      <c r="L101" s="58"/>
      <c r="M101" s="52">
        <f>SUM(G101:L101)</f>
        <v>0</v>
      </c>
    </row>
    <row r="102" spans="1:14" ht="20" customHeight="1" x14ac:dyDescent="0.8">
      <c r="A102" s="80"/>
      <c r="B102" s="29" t="s">
        <v>132</v>
      </c>
      <c r="C102" s="196" t="s">
        <v>138</v>
      </c>
      <c r="D102" s="28">
        <v>0</v>
      </c>
      <c r="E102" s="28">
        <v>2</v>
      </c>
      <c r="F102" s="182">
        <v>0</v>
      </c>
      <c r="G102" s="58"/>
      <c r="H102" s="59">
        <v>0</v>
      </c>
      <c r="I102" s="189"/>
      <c r="J102" s="59"/>
      <c r="K102" s="154"/>
      <c r="L102" s="58"/>
      <c r="M102" s="52">
        <f t="shared" ref="M102:M106" si="5">SUM(G102:L102)</f>
        <v>0</v>
      </c>
    </row>
    <row r="103" spans="1:14" ht="20" customHeight="1" x14ac:dyDescent="0.8">
      <c r="A103" s="80"/>
      <c r="B103" s="172" t="s">
        <v>155</v>
      </c>
      <c r="C103" s="186" t="s">
        <v>42</v>
      </c>
      <c r="D103" s="172">
        <v>0</v>
      </c>
      <c r="E103" s="172">
        <v>2</v>
      </c>
      <c r="F103" s="176">
        <v>0</v>
      </c>
      <c r="G103" s="58"/>
      <c r="H103" s="59"/>
      <c r="I103" s="189">
        <v>0</v>
      </c>
      <c r="J103" s="59"/>
      <c r="K103" s="154"/>
      <c r="L103" s="58"/>
      <c r="M103" s="52">
        <f t="shared" si="5"/>
        <v>0</v>
      </c>
    </row>
    <row r="104" spans="1:14" ht="20" customHeight="1" x14ac:dyDescent="0.8">
      <c r="A104" s="80"/>
      <c r="B104" s="116" t="s">
        <v>172</v>
      </c>
      <c r="C104" s="200" t="s">
        <v>43</v>
      </c>
      <c r="D104" s="116">
        <v>0</v>
      </c>
      <c r="E104" s="116">
        <v>2</v>
      </c>
      <c r="F104" s="117">
        <v>0</v>
      </c>
      <c r="G104" s="58"/>
      <c r="H104" s="59"/>
      <c r="I104" s="189"/>
      <c r="J104" s="59">
        <v>0</v>
      </c>
      <c r="K104" s="154"/>
      <c r="L104" s="58"/>
      <c r="M104" s="52">
        <f t="shared" si="5"/>
        <v>0</v>
      </c>
    </row>
    <row r="105" spans="1:14" ht="20" customHeight="1" x14ac:dyDescent="0.8">
      <c r="A105" s="80"/>
      <c r="B105" s="172" t="s">
        <v>177</v>
      </c>
      <c r="C105" s="186" t="s">
        <v>44</v>
      </c>
      <c r="D105" s="172">
        <v>0</v>
      </c>
      <c r="E105" s="172">
        <v>2</v>
      </c>
      <c r="F105" s="176">
        <v>0</v>
      </c>
      <c r="G105" s="58"/>
      <c r="H105" s="59"/>
      <c r="I105" s="189"/>
      <c r="J105" s="59"/>
      <c r="K105" s="154">
        <v>0</v>
      </c>
      <c r="L105" s="58"/>
      <c r="M105" s="52">
        <f t="shared" si="5"/>
        <v>0</v>
      </c>
    </row>
    <row r="106" spans="1:14" ht="20" customHeight="1" thickBot="1" x14ac:dyDescent="0.85">
      <c r="A106" s="80"/>
      <c r="B106" s="172" t="s">
        <v>189</v>
      </c>
      <c r="C106" s="200" t="s">
        <v>45</v>
      </c>
      <c r="D106" s="116">
        <v>0</v>
      </c>
      <c r="E106" s="116">
        <v>2</v>
      </c>
      <c r="F106" s="117">
        <v>0</v>
      </c>
      <c r="G106" s="58"/>
      <c r="H106" s="59"/>
      <c r="I106" s="189"/>
      <c r="J106" s="59"/>
      <c r="K106" s="154"/>
      <c r="L106" s="58">
        <v>0</v>
      </c>
      <c r="M106" s="52">
        <f t="shared" si="5"/>
        <v>0</v>
      </c>
    </row>
    <row r="107" spans="1:14" ht="25" customHeight="1" thickTop="1" thickBot="1" x14ac:dyDescent="0.85">
      <c r="A107" s="297" t="s">
        <v>265</v>
      </c>
      <c r="B107" s="298"/>
      <c r="C107" s="298"/>
      <c r="D107" s="21"/>
      <c r="E107" s="21"/>
      <c r="F107" s="22"/>
      <c r="G107" s="23">
        <f t="shared" ref="G107:M107" si="6">SUM(G14:G106)</f>
        <v>19</v>
      </c>
      <c r="H107" s="23">
        <f t="shared" si="6"/>
        <v>19</v>
      </c>
      <c r="I107" s="23">
        <f t="shared" si="6"/>
        <v>17</v>
      </c>
      <c r="J107" s="23">
        <f t="shared" si="6"/>
        <v>19</v>
      </c>
      <c r="K107" s="23">
        <f t="shared" si="6"/>
        <v>11</v>
      </c>
      <c r="L107" s="23">
        <f t="shared" si="6"/>
        <v>20</v>
      </c>
      <c r="M107" s="23">
        <f t="shared" si="6"/>
        <v>105</v>
      </c>
      <c r="N107" s="54">
        <f>N99+N91+N49</f>
        <v>105</v>
      </c>
    </row>
    <row r="108" spans="1:14" ht="24.5" thickTop="1" x14ac:dyDescent="0.8"/>
  </sheetData>
  <mergeCells count="18">
    <mergeCell ref="A107:C107"/>
    <mergeCell ref="A13:C13"/>
    <mergeCell ref="B29:E29"/>
    <mergeCell ref="B15:E15"/>
    <mergeCell ref="B30:E30"/>
    <mergeCell ref="B20:E20"/>
    <mergeCell ref="B16:F16"/>
    <mergeCell ref="B35:E35"/>
    <mergeCell ref="B40:E40"/>
    <mergeCell ref="B44:E44"/>
    <mergeCell ref="N11:O11"/>
    <mergeCell ref="L11:M11"/>
    <mergeCell ref="A5:P5"/>
    <mergeCell ref="A6:P6"/>
    <mergeCell ref="A7:P7"/>
    <mergeCell ref="A9:P9"/>
    <mergeCell ref="A10:P10"/>
    <mergeCell ref="A8:P8"/>
  </mergeCells>
  <pageMargins left="1" right="0.2" top="0.25" bottom="0.14173228299999999" header="0.25" footer="0.25"/>
  <pageSetup paperSize="9" scale="91" fitToHeight="0" orientation="portrait" horizontalDpi="4294967293" verticalDpi="300" r:id="rId1"/>
  <headerFooter>
    <oddHeader>&amp;R&amp;P จาก &amp;N</oddHeader>
  </headerFooter>
  <rowBreaks count="3" manualBreakCount="3">
    <brk id="38" max="13" man="1"/>
    <brk id="64" max="13" man="1"/>
    <brk id="90" max="13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92D050"/>
  </sheetPr>
  <dimension ref="A1:M222"/>
  <sheetViews>
    <sheetView view="pageBreakPreview" zoomScale="85" zoomScaleNormal="120" zoomScaleSheetLayoutView="85" zoomScalePageLayoutView="112" workbookViewId="0">
      <selection activeCell="I37" sqref="I37"/>
    </sheetView>
  </sheetViews>
  <sheetFormatPr defaultRowHeight="22" customHeight="1" x14ac:dyDescent="0.6"/>
  <cols>
    <col min="1" max="1" width="14.58203125" style="26" customWidth="1"/>
    <col min="2" max="2" width="48.5" style="26" customWidth="1"/>
    <col min="3" max="5" width="6.08203125" style="26" customWidth="1"/>
    <col min="6" max="255" width="9" style="26"/>
    <col min="256" max="257" width="6.58203125" style="26" customWidth="1"/>
    <col min="258" max="258" width="45.75" style="26" customWidth="1"/>
    <col min="259" max="261" width="7.08203125" style="26" customWidth="1"/>
    <col min="262" max="511" width="9" style="26"/>
    <col min="512" max="513" width="6.58203125" style="26" customWidth="1"/>
    <col min="514" max="514" width="45.75" style="26" customWidth="1"/>
    <col min="515" max="517" width="7.08203125" style="26" customWidth="1"/>
    <col min="518" max="767" width="9" style="26"/>
    <col min="768" max="769" width="6.58203125" style="26" customWidth="1"/>
    <col min="770" max="770" width="45.75" style="26" customWidth="1"/>
    <col min="771" max="773" width="7.08203125" style="26" customWidth="1"/>
    <col min="774" max="1023" width="9" style="26"/>
    <col min="1024" max="1025" width="6.58203125" style="26" customWidth="1"/>
    <col min="1026" max="1026" width="45.75" style="26" customWidth="1"/>
    <col min="1027" max="1029" width="7.08203125" style="26" customWidth="1"/>
    <col min="1030" max="1279" width="9" style="26"/>
    <col min="1280" max="1281" width="6.58203125" style="26" customWidth="1"/>
    <col min="1282" max="1282" width="45.75" style="26" customWidth="1"/>
    <col min="1283" max="1285" width="7.08203125" style="26" customWidth="1"/>
    <col min="1286" max="1535" width="9" style="26"/>
    <col min="1536" max="1537" width="6.58203125" style="26" customWidth="1"/>
    <col min="1538" max="1538" width="45.75" style="26" customWidth="1"/>
    <col min="1539" max="1541" width="7.08203125" style="26" customWidth="1"/>
    <col min="1542" max="1791" width="9" style="26"/>
    <col min="1792" max="1793" width="6.58203125" style="26" customWidth="1"/>
    <col min="1794" max="1794" width="45.75" style="26" customWidth="1"/>
    <col min="1795" max="1797" width="7.08203125" style="26" customWidth="1"/>
    <col min="1798" max="2047" width="9" style="26"/>
    <col min="2048" max="2049" width="6.58203125" style="26" customWidth="1"/>
    <col min="2050" max="2050" width="45.75" style="26" customWidth="1"/>
    <col min="2051" max="2053" width="7.08203125" style="26" customWidth="1"/>
    <col min="2054" max="2303" width="9" style="26"/>
    <col min="2304" max="2305" width="6.58203125" style="26" customWidth="1"/>
    <col min="2306" max="2306" width="45.75" style="26" customWidth="1"/>
    <col min="2307" max="2309" width="7.08203125" style="26" customWidth="1"/>
    <col min="2310" max="2559" width="9" style="26"/>
    <col min="2560" max="2561" width="6.58203125" style="26" customWidth="1"/>
    <col min="2562" max="2562" width="45.75" style="26" customWidth="1"/>
    <col min="2563" max="2565" width="7.08203125" style="26" customWidth="1"/>
    <col min="2566" max="2815" width="9" style="26"/>
    <col min="2816" max="2817" width="6.58203125" style="26" customWidth="1"/>
    <col min="2818" max="2818" width="45.75" style="26" customWidth="1"/>
    <col min="2819" max="2821" width="7.08203125" style="26" customWidth="1"/>
    <col min="2822" max="3071" width="9" style="26"/>
    <col min="3072" max="3073" width="6.58203125" style="26" customWidth="1"/>
    <col min="3074" max="3074" width="45.75" style="26" customWidth="1"/>
    <col min="3075" max="3077" width="7.08203125" style="26" customWidth="1"/>
    <col min="3078" max="3327" width="9" style="26"/>
    <col min="3328" max="3329" width="6.58203125" style="26" customWidth="1"/>
    <col min="3330" max="3330" width="45.75" style="26" customWidth="1"/>
    <col min="3331" max="3333" width="7.08203125" style="26" customWidth="1"/>
    <col min="3334" max="3583" width="9" style="26"/>
    <col min="3584" max="3585" width="6.58203125" style="26" customWidth="1"/>
    <col min="3586" max="3586" width="45.75" style="26" customWidth="1"/>
    <col min="3587" max="3589" width="7.08203125" style="26" customWidth="1"/>
    <col min="3590" max="3839" width="9" style="26"/>
    <col min="3840" max="3841" width="6.58203125" style="26" customWidth="1"/>
    <col min="3842" max="3842" width="45.75" style="26" customWidth="1"/>
    <col min="3843" max="3845" width="7.08203125" style="26" customWidth="1"/>
    <col min="3846" max="4095" width="9" style="26"/>
    <col min="4096" max="4097" width="6.58203125" style="26" customWidth="1"/>
    <col min="4098" max="4098" width="45.75" style="26" customWidth="1"/>
    <col min="4099" max="4101" width="7.08203125" style="26" customWidth="1"/>
    <col min="4102" max="4351" width="9" style="26"/>
    <col min="4352" max="4353" width="6.58203125" style="26" customWidth="1"/>
    <col min="4354" max="4354" width="45.75" style="26" customWidth="1"/>
    <col min="4355" max="4357" width="7.08203125" style="26" customWidth="1"/>
    <col min="4358" max="4607" width="9" style="26"/>
    <col min="4608" max="4609" width="6.58203125" style="26" customWidth="1"/>
    <col min="4610" max="4610" width="45.75" style="26" customWidth="1"/>
    <col min="4611" max="4613" width="7.08203125" style="26" customWidth="1"/>
    <col min="4614" max="4863" width="9" style="26"/>
    <col min="4864" max="4865" width="6.58203125" style="26" customWidth="1"/>
    <col min="4866" max="4866" width="45.75" style="26" customWidth="1"/>
    <col min="4867" max="4869" width="7.08203125" style="26" customWidth="1"/>
    <col min="4870" max="5119" width="9" style="26"/>
    <col min="5120" max="5121" width="6.58203125" style="26" customWidth="1"/>
    <col min="5122" max="5122" width="45.75" style="26" customWidth="1"/>
    <col min="5123" max="5125" width="7.08203125" style="26" customWidth="1"/>
    <col min="5126" max="5375" width="9" style="26"/>
    <col min="5376" max="5377" width="6.58203125" style="26" customWidth="1"/>
    <col min="5378" max="5378" width="45.75" style="26" customWidth="1"/>
    <col min="5379" max="5381" width="7.08203125" style="26" customWidth="1"/>
    <col min="5382" max="5631" width="9" style="26"/>
    <col min="5632" max="5633" width="6.58203125" style="26" customWidth="1"/>
    <col min="5634" max="5634" width="45.75" style="26" customWidth="1"/>
    <col min="5635" max="5637" width="7.08203125" style="26" customWidth="1"/>
    <col min="5638" max="5887" width="9" style="26"/>
    <col min="5888" max="5889" width="6.58203125" style="26" customWidth="1"/>
    <col min="5890" max="5890" width="45.75" style="26" customWidth="1"/>
    <col min="5891" max="5893" width="7.08203125" style="26" customWidth="1"/>
    <col min="5894" max="6143" width="9" style="26"/>
    <col min="6144" max="6145" width="6.58203125" style="26" customWidth="1"/>
    <col min="6146" max="6146" width="45.75" style="26" customWidth="1"/>
    <col min="6147" max="6149" width="7.08203125" style="26" customWidth="1"/>
    <col min="6150" max="6399" width="9" style="26"/>
    <col min="6400" max="6401" width="6.58203125" style="26" customWidth="1"/>
    <col min="6402" max="6402" width="45.75" style="26" customWidth="1"/>
    <col min="6403" max="6405" width="7.08203125" style="26" customWidth="1"/>
    <col min="6406" max="6655" width="9" style="26"/>
    <col min="6656" max="6657" width="6.58203125" style="26" customWidth="1"/>
    <col min="6658" max="6658" width="45.75" style="26" customWidth="1"/>
    <col min="6659" max="6661" width="7.08203125" style="26" customWidth="1"/>
    <col min="6662" max="6911" width="9" style="26"/>
    <col min="6912" max="6913" width="6.58203125" style="26" customWidth="1"/>
    <col min="6914" max="6914" width="45.75" style="26" customWidth="1"/>
    <col min="6915" max="6917" width="7.08203125" style="26" customWidth="1"/>
    <col min="6918" max="7167" width="9" style="26"/>
    <col min="7168" max="7169" width="6.58203125" style="26" customWidth="1"/>
    <col min="7170" max="7170" width="45.75" style="26" customWidth="1"/>
    <col min="7171" max="7173" width="7.08203125" style="26" customWidth="1"/>
    <col min="7174" max="7423" width="9" style="26"/>
    <col min="7424" max="7425" width="6.58203125" style="26" customWidth="1"/>
    <col min="7426" max="7426" width="45.75" style="26" customWidth="1"/>
    <col min="7427" max="7429" width="7.08203125" style="26" customWidth="1"/>
    <col min="7430" max="7679" width="9" style="26"/>
    <col min="7680" max="7681" width="6.58203125" style="26" customWidth="1"/>
    <col min="7682" max="7682" width="45.75" style="26" customWidth="1"/>
    <col min="7683" max="7685" width="7.08203125" style="26" customWidth="1"/>
    <col min="7686" max="7935" width="9" style="26"/>
    <col min="7936" max="7937" width="6.58203125" style="26" customWidth="1"/>
    <col min="7938" max="7938" width="45.75" style="26" customWidth="1"/>
    <col min="7939" max="7941" width="7.08203125" style="26" customWidth="1"/>
    <col min="7942" max="8191" width="9" style="26"/>
    <col min="8192" max="8193" width="6.58203125" style="26" customWidth="1"/>
    <col min="8194" max="8194" width="45.75" style="26" customWidth="1"/>
    <col min="8195" max="8197" width="7.08203125" style="26" customWidth="1"/>
    <col min="8198" max="8447" width="9" style="26"/>
    <col min="8448" max="8449" width="6.58203125" style="26" customWidth="1"/>
    <col min="8450" max="8450" width="45.75" style="26" customWidth="1"/>
    <col min="8451" max="8453" width="7.08203125" style="26" customWidth="1"/>
    <col min="8454" max="8703" width="9" style="26"/>
    <col min="8704" max="8705" width="6.58203125" style="26" customWidth="1"/>
    <col min="8706" max="8706" width="45.75" style="26" customWidth="1"/>
    <col min="8707" max="8709" width="7.08203125" style="26" customWidth="1"/>
    <col min="8710" max="8959" width="9" style="26"/>
    <col min="8960" max="8961" width="6.58203125" style="26" customWidth="1"/>
    <col min="8962" max="8962" width="45.75" style="26" customWidth="1"/>
    <col min="8963" max="8965" width="7.08203125" style="26" customWidth="1"/>
    <col min="8966" max="9215" width="9" style="26"/>
    <col min="9216" max="9217" width="6.58203125" style="26" customWidth="1"/>
    <col min="9218" max="9218" width="45.75" style="26" customWidth="1"/>
    <col min="9219" max="9221" width="7.08203125" style="26" customWidth="1"/>
    <col min="9222" max="9471" width="9" style="26"/>
    <col min="9472" max="9473" width="6.58203125" style="26" customWidth="1"/>
    <col min="9474" max="9474" width="45.75" style="26" customWidth="1"/>
    <col min="9475" max="9477" width="7.08203125" style="26" customWidth="1"/>
    <col min="9478" max="9727" width="9" style="26"/>
    <col min="9728" max="9729" width="6.58203125" style="26" customWidth="1"/>
    <col min="9730" max="9730" width="45.75" style="26" customWidth="1"/>
    <col min="9731" max="9733" width="7.08203125" style="26" customWidth="1"/>
    <col min="9734" max="9983" width="9" style="26"/>
    <col min="9984" max="9985" width="6.58203125" style="26" customWidth="1"/>
    <col min="9986" max="9986" width="45.75" style="26" customWidth="1"/>
    <col min="9987" max="9989" width="7.08203125" style="26" customWidth="1"/>
    <col min="9990" max="10239" width="9" style="26"/>
    <col min="10240" max="10241" width="6.58203125" style="26" customWidth="1"/>
    <col min="10242" max="10242" width="45.75" style="26" customWidth="1"/>
    <col min="10243" max="10245" width="7.08203125" style="26" customWidth="1"/>
    <col min="10246" max="10495" width="9" style="26"/>
    <col min="10496" max="10497" width="6.58203125" style="26" customWidth="1"/>
    <col min="10498" max="10498" width="45.75" style="26" customWidth="1"/>
    <col min="10499" max="10501" width="7.08203125" style="26" customWidth="1"/>
    <col min="10502" max="10751" width="9" style="26"/>
    <col min="10752" max="10753" width="6.58203125" style="26" customWidth="1"/>
    <col min="10754" max="10754" width="45.75" style="26" customWidth="1"/>
    <col min="10755" max="10757" width="7.08203125" style="26" customWidth="1"/>
    <col min="10758" max="11007" width="9" style="26"/>
    <col min="11008" max="11009" width="6.58203125" style="26" customWidth="1"/>
    <col min="11010" max="11010" width="45.75" style="26" customWidth="1"/>
    <col min="11011" max="11013" width="7.08203125" style="26" customWidth="1"/>
    <col min="11014" max="11263" width="9" style="26"/>
    <col min="11264" max="11265" width="6.58203125" style="26" customWidth="1"/>
    <col min="11266" max="11266" width="45.75" style="26" customWidth="1"/>
    <col min="11267" max="11269" width="7.08203125" style="26" customWidth="1"/>
    <col min="11270" max="11519" width="9" style="26"/>
    <col min="11520" max="11521" width="6.58203125" style="26" customWidth="1"/>
    <col min="11522" max="11522" width="45.75" style="26" customWidth="1"/>
    <col min="11523" max="11525" width="7.08203125" style="26" customWidth="1"/>
    <col min="11526" max="11775" width="9" style="26"/>
    <col min="11776" max="11777" width="6.58203125" style="26" customWidth="1"/>
    <col min="11778" max="11778" width="45.75" style="26" customWidth="1"/>
    <col min="11779" max="11781" width="7.08203125" style="26" customWidth="1"/>
    <col min="11782" max="12031" width="9" style="26"/>
    <col min="12032" max="12033" width="6.58203125" style="26" customWidth="1"/>
    <col min="12034" max="12034" width="45.75" style="26" customWidth="1"/>
    <col min="12035" max="12037" width="7.08203125" style="26" customWidth="1"/>
    <col min="12038" max="12287" width="9" style="26"/>
    <col min="12288" max="12289" width="6.58203125" style="26" customWidth="1"/>
    <col min="12290" max="12290" width="45.75" style="26" customWidth="1"/>
    <col min="12291" max="12293" width="7.08203125" style="26" customWidth="1"/>
    <col min="12294" max="12543" width="9" style="26"/>
    <col min="12544" max="12545" width="6.58203125" style="26" customWidth="1"/>
    <col min="12546" max="12546" width="45.75" style="26" customWidth="1"/>
    <col min="12547" max="12549" width="7.08203125" style="26" customWidth="1"/>
    <col min="12550" max="12799" width="9" style="26"/>
    <col min="12800" max="12801" width="6.58203125" style="26" customWidth="1"/>
    <col min="12802" max="12802" width="45.75" style="26" customWidth="1"/>
    <col min="12803" max="12805" width="7.08203125" style="26" customWidth="1"/>
    <col min="12806" max="13055" width="9" style="26"/>
    <col min="13056" max="13057" width="6.58203125" style="26" customWidth="1"/>
    <col min="13058" max="13058" width="45.75" style="26" customWidth="1"/>
    <col min="13059" max="13061" width="7.08203125" style="26" customWidth="1"/>
    <col min="13062" max="13311" width="9" style="26"/>
    <col min="13312" max="13313" width="6.58203125" style="26" customWidth="1"/>
    <col min="13314" max="13314" width="45.75" style="26" customWidth="1"/>
    <col min="13315" max="13317" width="7.08203125" style="26" customWidth="1"/>
    <col min="13318" max="13567" width="9" style="26"/>
    <col min="13568" max="13569" width="6.58203125" style="26" customWidth="1"/>
    <col min="13570" max="13570" width="45.75" style="26" customWidth="1"/>
    <col min="13571" max="13573" width="7.08203125" style="26" customWidth="1"/>
    <col min="13574" max="13823" width="9" style="26"/>
    <col min="13824" max="13825" width="6.58203125" style="26" customWidth="1"/>
    <col min="13826" max="13826" width="45.75" style="26" customWidth="1"/>
    <col min="13827" max="13829" width="7.08203125" style="26" customWidth="1"/>
    <col min="13830" max="14079" width="9" style="26"/>
    <col min="14080" max="14081" width="6.58203125" style="26" customWidth="1"/>
    <col min="14082" max="14082" width="45.75" style="26" customWidth="1"/>
    <col min="14083" max="14085" width="7.08203125" style="26" customWidth="1"/>
    <col min="14086" max="14335" width="9" style="26"/>
    <col min="14336" max="14337" width="6.58203125" style="26" customWidth="1"/>
    <col min="14338" max="14338" width="45.75" style="26" customWidth="1"/>
    <col min="14339" max="14341" width="7.08203125" style="26" customWidth="1"/>
    <col min="14342" max="14591" width="9" style="26"/>
    <col min="14592" max="14593" width="6.58203125" style="26" customWidth="1"/>
    <col min="14594" max="14594" width="45.75" style="26" customWidth="1"/>
    <col min="14595" max="14597" width="7.08203125" style="26" customWidth="1"/>
    <col min="14598" max="14847" width="9" style="26"/>
    <col min="14848" max="14849" width="6.58203125" style="26" customWidth="1"/>
    <col min="14850" max="14850" width="45.75" style="26" customWidth="1"/>
    <col min="14851" max="14853" width="7.08203125" style="26" customWidth="1"/>
    <col min="14854" max="15103" width="9" style="26"/>
    <col min="15104" max="15105" width="6.58203125" style="26" customWidth="1"/>
    <col min="15106" max="15106" width="45.75" style="26" customWidth="1"/>
    <col min="15107" max="15109" width="7.08203125" style="26" customWidth="1"/>
    <col min="15110" max="15359" width="9" style="26"/>
    <col min="15360" max="15361" width="6.58203125" style="26" customWidth="1"/>
    <col min="15362" max="15362" width="45.75" style="26" customWidth="1"/>
    <col min="15363" max="15365" width="7.08203125" style="26" customWidth="1"/>
    <col min="15366" max="15615" width="9" style="26"/>
    <col min="15616" max="15617" width="6.58203125" style="26" customWidth="1"/>
    <col min="15618" max="15618" width="45.75" style="26" customWidth="1"/>
    <col min="15619" max="15621" width="7.08203125" style="26" customWidth="1"/>
    <col min="15622" max="15871" width="9" style="26"/>
    <col min="15872" max="15873" width="6.58203125" style="26" customWidth="1"/>
    <col min="15874" max="15874" width="45.75" style="26" customWidth="1"/>
    <col min="15875" max="15877" width="7.08203125" style="26" customWidth="1"/>
    <col min="15878" max="16127" width="9" style="26"/>
    <col min="16128" max="16129" width="6.58203125" style="26" customWidth="1"/>
    <col min="16130" max="16130" width="45.75" style="26" customWidth="1"/>
    <col min="16131" max="16133" width="7.08203125" style="26" customWidth="1"/>
    <col min="16134" max="16384" width="9" style="26"/>
  </cols>
  <sheetData>
    <row r="1" spans="1:13" s="24" customFormat="1" ht="22" customHeight="1" x14ac:dyDescent="0.3">
      <c r="A1" s="283" t="s">
        <v>308</v>
      </c>
      <c r="B1" s="283"/>
      <c r="C1" s="283"/>
      <c r="D1" s="283"/>
      <c r="E1" s="283"/>
      <c r="F1" s="7"/>
    </row>
    <row r="2" spans="1:13" s="25" customFormat="1" ht="22" customHeight="1" x14ac:dyDescent="0.3">
      <c r="A2" s="311" t="s">
        <v>77</v>
      </c>
      <c r="B2" s="311"/>
      <c r="C2" s="311"/>
      <c r="D2" s="311"/>
      <c r="E2" s="311"/>
    </row>
    <row r="3" spans="1:13" s="25" customFormat="1" ht="22" customHeight="1" x14ac:dyDescent="0.3">
      <c r="A3" s="283" t="s">
        <v>92</v>
      </c>
      <c r="B3" s="283"/>
      <c r="C3" s="283"/>
      <c r="D3" s="283"/>
      <c r="E3" s="283"/>
      <c r="H3" s="283"/>
      <c r="I3" s="283"/>
      <c r="J3" s="283"/>
      <c r="K3" s="283"/>
      <c r="L3" s="283"/>
      <c r="M3" s="283"/>
    </row>
    <row r="4" spans="1:13" s="25" customFormat="1" ht="22" customHeight="1" x14ac:dyDescent="0.3">
      <c r="A4" s="313" t="s">
        <v>309</v>
      </c>
      <c r="B4" s="283"/>
      <c r="C4" s="283"/>
      <c r="D4" s="283"/>
      <c r="E4" s="283"/>
    </row>
    <row r="5" spans="1:13" s="9" customFormat="1" ht="20" customHeight="1" x14ac:dyDescent="0.3">
      <c r="A5" s="135" t="s">
        <v>37</v>
      </c>
      <c r="B5" s="193" t="s">
        <v>30</v>
      </c>
      <c r="C5" s="135" t="s">
        <v>38</v>
      </c>
      <c r="D5" s="212" t="s">
        <v>39</v>
      </c>
      <c r="E5" s="135" t="s">
        <v>40</v>
      </c>
    </row>
    <row r="6" spans="1:13" ht="20" customHeight="1" x14ac:dyDescent="0.6">
      <c r="A6" s="50"/>
      <c r="B6" s="231" t="s">
        <v>93</v>
      </c>
      <c r="C6" s="51"/>
      <c r="D6" s="213"/>
      <c r="E6" s="51"/>
    </row>
    <row r="7" spans="1:13" ht="20" customHeight="1" x14ac:dyDescent="0.6">
      <c r="A7" s="29" t="s">
        <v>100</v>
      </c>
      <c r="B7" s="198" t="s">
        <v>94</v>
      </c>
      <c r="C7" s="29">
        <v>2</v>
      </c>
      <c r="D7" s="184">
        <v>0</v>
      </c>
      <c r="E7" s="29">
        <v>2</v>
      </c>
    </row>
    <row r="8" spans="1:13" ht="20" customHeight="1" x14ac:dyDescent="0.6">
      <c r="A8" s="29" t="s">
        <v>101</v>
      </c>
      <c r="B8" s="198" t="s">
        <v>95</v>
      </c>
      <c r="C8" s="29">
        <v>1</v>
      </c>
      <c r="D8" s="184">
        <v>2</v>
      </c>
      <c r="E8" s="29">
        <v>2</v>
      </c>
    </row>
    <row r="9" spans="1:13" ht="20" customHeight="1" x14ac:dyDescent="0.6">
      <c r="A9" s="29" t="s">
        <v>102</v>
      </c>
      <c r="B9" s="198" t="s">
        <v>96</v>
      </c>
      <c r="C9" s="29">
        <v>0</v>
      </c>
      <c r="D9" s="184">
        <v>2</v>
      </c>
      <c r="E9" s="29">
        <v>1</v>
      </c>
    </row>
    <row r="10" spans="1:13" ht="20" customHeight="1" x14ac:dyDescent="0.6">
      <c r="A10" s="29" t="s">
        <v>103</v>
      </c>
      <c r="B10" s="198" t="s">
        <v>97</v>
      </c>
      <c r="C10" s="29">
        <v>2</v>
      </c>
      <c r="D10" s="184">
        <v>0</v>
      </c>
      <c r="E10" s="29">
        <v>2</v>
      </c>
    </row>
    <row r="11" spans="1:13" ht="20" customHeight="1" x14ac:dyDescent="0.6">
      <c r="A11" s="29" t="s">
        <v>104</v>
      </c>
      <c r="B11" s="198" t="s">
        <v>98</v>
      </c>
      <c r="C11" s="29">
        <v>1</v>
      </c>
      <c r="D11" s="184">
        <v>0</v>
      </c>
      <c r="E11" s="29">
        <v>1</v>
      </c>
    </row>
    <row r="12" spans="1:13" ht="20" customHeight="1" x14ac:dyDescent="0.6">
      <c r="A12" s="29" t="s">
        <v>105</v>
      </c>
      <c r="B12" s="183" t="s">
        <v>273</v>
      </c>
      <c r="C12" s="29">
        <v>0</v>
      </c>
      <c r="D12" s="184">
        <v>2</v>
      </c>
      <c r="E12" s="29">
        <v>1</v>
      </c>
    </row>
    <row r="13" spans="1:13" ht="20" customHeight="1" x14ac:dyDescent="0.6">
      <c r="A13" s="29"/>
      <c r="B13" s="183"/>
      <c r="C13" s="29"/>
      <c r="D13" s="184"/>
      <c r="E13" s="29"/>
    </row>
    <row r="14" spans="1:13" ht="20" customHeight="1" x14ac:dyDescent="0.6">
      <c r="A14" s="27"/>
      <c r="B14" s="232" t="s">
        <v>61</v>
      </c>
      <c r="C14" s="28"/>
      <c r="D14" s="206"/>
      <c r="E14" s="28"/>
    </row>
    <row r="15" spans="1:13" ht="20" customHeight="1" x14ac:dyDescent="0.6">
      <c r="A15" s="27"/>
      <c r="B15" s="232" t="s">
        <v>202</v>
      </c>
      <c r="C15" s="28"/>
      <c r="D15" s="206"/>
      <c r="E15" s="28"/>
    </row>
    <row r="16" spans="1:13" ht="20" customHeight="1" x14ac:dyDescent="0.6">
      <c r="A16" s="29" t="s">
        <v>109</v>
      </c>
      <c r="B16" s="196" t="s">
        <v>106</v>
      </c>
      <c r="C16" s="28">
        <v>1</v>
      </c>
      <c r="D16" s="206">
        <v>3</v>
      </c>
      <c r="E16" s="28">
        <v>2</v>
      </c>
    </row>
    <row r="17" spans="1:5" ht="20" customHeight="1" x14ac:dyDescent="0.6">
      <c r="A17" s="29" t="s">
        <v>110</v>
      </c>
      <c r="B17" s="196" t="s">
        <v>76</v>
      </c>
      <c r="C17" s="28">
        <v>1</v>
      </c>
      <c r="D17" s="206">
        <v>3</v>
      </c>
      <c r="E17" s="28">
        <v>2</v>
      </c>
    </row>
    <row r="18" spans="1:5" ht="20" customHeight="1" x14ac:dyDescent="0.6">
      <c r="A18" s="169"/>
      <c r="B18" s="197" t="s">
        <v>270</v>
      </c>
      <c r="C18" s="28"/>
      <c r="D18" s="206"/>
      <c r="E18" s="28"/>
    </row>
    <row r="19" spans="1:5" ht="20" customHeight="1" x14ac:dyDescent="0.6">
      <c r="A19" s="29"/>
      <c r="B19" s="200"/>
      <c r="C19" s="28"/>
      <c r="D19" s="206"/>
      <c r="E19" s="28"/>
    </row>
    <row r="20" spans="1:5" ht="20" customHeight="1" x14ac:dyDescent="0.6">
      <c r="A20" s="116"/>
      <c r="B20" s="232" t="s">
        <v>271</v>
      </c>
      <c r="C20" s="116"/>
      <c r="D20" s="208"/>
      <c r="E20" s="116"/>
    </row>
    <row r="21" spans="1:5" ht="20" customHeight="1" x14ac:dyDescent="0.6">
      <c r="A21" s="29" t="s">
        <v>111</v>
      </c>
      <c r="B21" s="200" t="s">
        <v>107</v>
      </c>
      <c r="C21" s="28">
        <v>1</v>
      </c>
      <c r="D21" s="206">
        <v>6</v>
      </c>
      <c r="E21" s="28">
        <v>3</v>
      </c>
    </row>
    <row r="22" spans="1:5" ht="20" customHeight="1" x14ac:dyDescent="0.6">
      <c r="A22" s="29" t="s">
        <v>112</v>
      </c>
      <c r="B22" s="196" t="s">
        <v>108</v>
      </c>
      <c r="C22" s="28">
        <v>1</v>
      </c>
      <c r="D22" s="206">
        <v>6</v>
      </c>
      <c r="E22" s="28">
        <v>3</v>
      </c>
    </row>
    <row r="23" spans="1:5" ht="20" customHeight="1" x14ac:dyDescent="0.6">
      <c r="A23" s="29"/>
      <c r="B23" s="196"/>
      <c r="C23" s="28"/>
      <c r="D23" s="206"/>
      <c r="E23" s="28"/>
    </row>
    <row r="24" spans="1:5" ht="20" customHeight="1" x14ac:dyDescent="0.6">
      <c r="A24" s="27"/>
      <c r="B24" s="232" t="s">
        <v>64</v>
      </c>
      <c r="C24" s="27"/>
      <c r="D24" s="214"/>
      <c r="E24" s="27"/>
    </row>
    <row r="25" spans="1:5" ht="20" customHeight="1" x14ac:dyDescent="0.6">
      <c r="A25" s="27"/>
      <c r="B25" s="232"/>
      <c r="C25" s="27"/>
      <c r="D25" s="214"/>
      <c r="E25" s="27"/>
    </row>
    <row r="26" spans="1:5" ht="20" customHeight="1" x14ac:dyDescent="0.6">
      <c r="A26" s="27"/>
      <c r="B26" s="232" t="s">
        <v>65</v>
      </c>
      <c r="C26" s="27"/>
      <c r="D26" s="214"/>
      <c r="E26" s="27"/>
    </row>
    <row r="27" spans="1:5" ht="20" customHeight="1" x14ac:dyDescent="0.6">
      <c r="A27" s="27"/>
      <c r="B27" s="232"/>
      <c r="C27" s="27"/>
      <c r="D27" s="214"/>
      <c r="E27" s="27"/>
    </row>
    <row r="28" spans="1:5" ht="20" customHeight="1" x14ac:dyDescent="0.6">
      <c r="A28" s="27"/>
      <c r="B28" s="232" t="s">
        <v>66</v>
      </c>
      <c r="C28" s="27"/>
      <c r="D28" s="214"/>
      <c r="E28" s="27"/>
    </row>
    <row r="29" spans="1:5" ht="20" customHeight="1" x14ac:dyDescent="0.6">
      <c r="A29" s="28"/>
      <c r="B29" s="232"/>
      <c r="C29" s="28"/>
      <c r="D29" s="206"/>
      <c r="E29" s="28"/>
    </row>
    <row r="30" spans="1:5" ht="20" customHeight="1" x14ac:dyDescent="0.6">
      <c r="A30" s="27"/>
      <c r="B30" s="232" t="s">
        <v>115</v>
      </c>
      <c r="C30" s="28"/>
      <c r="D30" s="206"/>
      <c r="E30" s="28"/>
    </row>
    <row r="31" spans="1:5" ht="20" customHeight="1" x14ac:dyDescent="0.8">
      <c r="A31" s="170" t="s">
        <v>113</v>
      </c>
      <c r="B31" s="235" t="s">
        <v>114</v>
      </c>
      <c r="C31" s="171">
        <v>0</v>
      </c>
      <c r="D31" s="236">
        <v>2</v>
      </c>
      <c r="E31" s="171">
        <v>0</v>
      </c>
    </row>
    <row r="32" spans="1:5" ht="20" customHeight="1" x14ac:dyDescent="0.6">
      <c r="A32" s="314" t="s">
        <v>29</v>
      </c>
      <c r="B32" s="315"/>
      <c r="C32" s="31">
        <f>SUM(C6:C31)</f>
        <v>10</v>
      </c>
      <c r="D32" s="216">
        <f>SUM(D6:D31)</f>
        <v>26</v>
      </c>
      <c r="E32" s="32">
        <f>SUM(E6:E31)</f>
        <v>19</v>
      </c>
    </row>
    <row r="33" spans="1:13" s="6" customFormat="1" ht="20" customHeight="1" x14ac:dyDescent="0.8">
      <c r="A33" s="316" t="s">
        <v>41</v>
      </c>
      <c r="B33" s="317"/>
      <c r="C33" s="318" t="s">
        <v>4</v>
      </c>
      <c r="D33" s="318"/>
      <c r="E33" s="33"/>
    </row>
    <row r="34" spans="1:13" s="6" customFormat="1" ht="22" customHeight="1" x14ac:dyDescent="0.8">
      <c r="A34" s="49"/>
      <c r="B34" s="49"/>
      <c r="C34" s="49"/>
      <c r="D34" s="49"/>
      <c r="E34" s="48"/>
    </row>
    <row r="35" spans="1:13" s="6" customFormat="1" ht="22" customHeight="1" x14ac:dyDescent="0.8">
      <c r="A35" s="34"/>
      <c r="B35" s="34"/>
      <c r="C35" s="34"/>
      <c r="D35" s="34"/>
      <c r="E35" s="35"/>
    </row>
    <row r="36" spans="1:13" s="6" customFormat="1" ht="22" customHeight="1" x14ac:dyDescent="0.8">
      <c r="A36" s="312" t="s">
        <v>4</v>
      </c>
      <c r="B36" s="312"/>
      <c r="C36" s="312"/>
      <c r="D36" s="34"/>
      <c r="E36" s="35"/>
    </row>
    <row r="37" spans="1:13" s="6" customFormat="1" ht="22" customHeight="1" x14ac:dyDescent="0.8">
      <c r="A37" s="34"/>
      <c r="B37" s="34"/>
      <c r="C37" s="34"/>
      <c r="D37" s="34"/>
      <c r="E37" s="35"/>
    </row>
    <row r="38" spans="1:13" s="24" customFormat="1" ht="22" customHeight="1" x14ac:dyDescent="0.3">
      <c r="A38" s="283" t="s">
        <v>308</v>
      </c>
      <c r="B38" s="283"/>
      <c r="C38" s="283"/>
      <c r="D38" s="283"/>
      <c r="E38" s="283"/>
      <c r="F38" s="7"/>
    </row>
    <row r="39" spans="1:13" s="25" customFormat="1" ht="22" customHeight="1" x14ac:dyDescent="0.3">
      <c r="A39" s="311" t="s">
        <v>77</v>
      </c>
      <c r="B39" s="311"/>
      <c r="C39" s="311"/>
      <c r="D39" s="311"/>
      <c r="E39" s="311"/>
    </row>
    <row r="40" spans="1:13" s="25" customFormat="1" ht="22" customHeight="1" x14ac:dyDescent="0.3">
      <c r="A40" s="283" t="s">
        <v>92</v>
      </c>
      <c r="B40" s="283"/>
      <c r="C40" s="283"/>
      <c r="D40" s="283"/>
      <c r="E40" s="283"/>
      <c r="H40" s="283"/>
      <c r="I40" s="283"/>
      <c r="J40" s="283"/>
      <c r="K40" s="283"/>
      <c r="L40" s="283"/>
      <c r="M40" s="283"/>
    </row>
    <row r="41" spans="1:13" s="25" customFormat="1" ht="22" customHeight="1" x14ac:dyDescent="0.3">
      <c r="A41" s="313" t="s">
        <v>310</v>
      </c>
      <c r="B41" s="283"/>
      <c r="C41" s="283"/>
      <c r="D41" s="283"/>
      <c r="E41" s="283"/>
    </row>
    <row r="42" spans="1:13" s="9" customFormat="1" ht="20" customHeight="1" x14ac:dyDescent="0.3">
      <c r="A42" s="135" t="s">
        <v>37</v>
      </c>
      <c r="B42" s="193" t="s">
        <v>30</v>
      </c>
      <c r="C42" s="135" t="s">
        <v>38</v>
      </c>
      <c r="D42" s="212" t="s">
        <v>39</v>
      </c>
      <c r="E42" s="135" t="s">
        <v>40</v>
      </c>
    </row>
    <row r="43" spans="1:13" ht="20" customHeight="1" x14ac:dyDescent="0.6">
      <c r="A43" s="50"/>
      <c r="B43" s="231" t="s">
        <v>203</v>
      </c>
      <c r="C43" s="51"/>
      <c r="D43" s="213"/>
      <c r="E43" s="51"/>
    </row>
    <row r="44" spans="1:13" ht="20" customHeight="1" x14ac:dyDescent="0.6">
      <c r="A44" s="29" t="s">
        <v>121</v>
      </c>
      <c r="B44" s="198" t="s">
        <v>116</v>
      </c>
      <c r="C44" s="29">
        <v>2</v>
      </c>
      <c r="D44" s="184">
        <v>0</v>
      </c>
      <c r="E44" s="29">
        <v>2</v>
      </c>
    </row>
    <row r="45" spans="1:13" ht="20" customHeight="1" x14ac:dyDescent="0.6">
      <c r="A45" s="29" t="s">
        <v>122</v>
      </c>
      <c r="B45" s="198" t="s">
        <v>286</v>
      </c>
      <c r="C45" s="29">
        <v>1</v>
      </c>
      <c r="D45" s="184">
        <v>2</v>
      </c>
      <c r="E45" s="29">
        <v>2</v>
      </c>
    </row>
    <row r="46" spans="1:13" s="25" customFormat="1" ht="20" customHeight="1" x14ac:dyDescent="0.3">
      <c r="A46" s="29" t="s">
        <v>123</v>
      </c>
      <c r="B46" s="198" t="s">
        <v>291</v>
      </c>
      <c r="C46" s="29">
        <v>0</v>
      </c>
      <c r="D46" s="184">
        <v>2</v>
      </c>
      <c r="E46" s="29">
        <v>1</v>
      </c>
    </row>
    <row r="47" spans="1:13" s="25" customFormat="1" ht="20" customHeight="1" x14ac:dyDescent="0.3">
      <c r="A47" s="29" t="s">
        <v>124</v>
      </c>
      <c r="B47" s="198" t="s">
        <v>285</v>
      </c>
      <c r="C47" s="29">
        <v>0</v>
      </c>
      <c r="D47" s="184">
        <v>2</v>
      </c>
      <c r="E47" s="29">
        <v>1</v>
      </c>
    </row>
    <row r="48" spans="1:13" s="25" customFormat="1" ht="20" customHeight="1" x14ac:dyDescent="0.3">
      <c r="A48" s="29" t="s">
        <v>125</v>
      </c>
      <c r="B48" s="198" t="s">
        <v>119</v>
      </c>
      <c r="C48" s="29">
        <v>2</v>
      </c>
      <c r="D48" s="184">
        <v>0</v>
      </c>
      <c r="E48" s="29">
        <v>2</v>
      </c>
    </row>
    <row r="49" spans="1:5" s="25" customFormat="1" ht="20" customHeight="1" x14ac:dyDescent="0.3">
      <c r="A49" s="29" t="s">
        <v>126</v>
      </c>
      <c r="B49" s="198" t="s">
        <v>120</v>
      </c>
      <c r="C49" s="29">
        <v>1</v>
      </c>
      <c r="D49" s="184">
        <v>0</v>
      </c>
      <c r="E49" s="29">
        <v>1</v>
      </c>
    </row>
    <row r="50" spans="1:5" ht="20" customHeight="1" x14ac:dyDescent="0.6">
      <c r="A50" s="27"/>
      <c r="B50" s="232" t="s">
        <v>61</v>
      </c>
      <c r="C50" s="28"/>
      <c r="D50" s="206"/>
      <c r="E50" s="28"/>
    </row>
    <row r="51" spans="1:5" ht="20" customHeight="1" x14ac:dyDescent="0.6">
      <c r="A51" s="27"/>
      <c r="B51" s="232" t="s">
        <v>204</v>
      </c>
      <c r="C51" s="28"/>
      <c r="D51" s="206"/>
      <c r="E51" s="28"/>
    </row>
    <row r="52" spans="1:5" ht="20" customHeight="1" x14ac:dyDescent="0.6">
      <c r="A52" s="29" t="s">
        <v>137</v>
      </c>
      <c r="B52" s="196" t="s">
        <v>130</v>
      </c>
      <c r="C52" s="28">
        <v>0</v>
      </c>
      <c r="D52" s="206">
        <v>6</v>
      </c>
      <c r="E52" s="28">
        <v>2</v>
      </c>
    </row>
    <row r="53" spans="1:5" ht="20" customHeight="1" x14ac:dyDescent="0.6">
      <c r="A53" s="29" t="s">
        <v>136</v>
      </c>
      <c r="B53" s="196" t="s">
        <v>131</v>
      </c>
      <c r="C53" s="28">
        <v>1</v>
      </c>
      <c r="D53" s="206">
        <v>3</v>
      </c>
      <c r="E53" s="28">
        <v>2</v>
      </c>
    </row>
    <row r="54" spans="1:5" ht="20" customHeight="1" x14ac:dyDescent="0.6">
      <c r="A54" s="29"/>
      <c r="B54" s="198"/>
      <c r="C54" s="29"/>
      <c r="D54" s="184"/>
      <c r="E54" s="29"/>
    </row>
    <row r="55" spans="1:5" ht="20" customHeight="1" x14ac:dyDescent="0.6">
      <c r="A55" s="169"/>
      <c r="B55" s="197" t="s">
        <v>205</v>
      </c>
      <c r="C55" s="28"/>
      <c r="D55" s="206"/>
      <c r="E55" s="28"/>
    </row>
    <row r="56" spans="1:5" ht="20" customHeight="1" x14ac:dyDescent="0.6">
      <c r="A56" s="29" t="s">
        <v>135</v>
      </c>
      <c r="B56" s="196" t="s">
        <v>128</v>
      </c>
      <c r="C56" s="28">
        <v>2</v>
      </c>
      <c r="D56" s="206">
        <v>0</v>
      </c>
      <c r="E56" s="28">
        <v>2</v>
      </c>
    </row>
    <row r="57" spans="1:5" ht="20" customHeight="1" x14ac:dyDescent="0.6">
      <c r="A57" s="29" t="s">
        <v>134</v>
      </c>
      <c r="B57" s="227" t="s">
        <v>129</v>
      </c>
      <c r="C57" s="28">
        <v>1</v>
      </c>
      <c r="D57" s="206">
        <v>3</v>
      </c>
      <c r="E57" s="28">
        <v>2</v>
      </c>
    </row>
    <row r="58" spans="1:5" ht="20" customHeight="1" x14ac:dyDescent="0.6">
      <c r="A58" s="172"/>
      <c r="B58" s="197" t="s">
        <v>206</v>
      </c>
      <c r="C58" s="116"/>
      <c r="D58" s="208"/>
      <c r="E58" s="116"/>
    </row>
    <row r="59" spans="1:5" ht="20" customHeight="1" x14ac:dyDescent="0.6">
      <c r="A59" s="29" t="s">
        <v>133</v>
      </c>
      <c r="B59" s="196" t="s">
        <v>127</v>
      </c>
      <c r="C59" s="28">
        <v>1</v>
      </c>
      <c r="D59" s="206">
        <v>3</v>
      </c>
      <c r="E59" s="28">
        <v>2</v>
      </c>
    </row>
    <row r="60" spans="1:5" ht="20" customHeight="1" x14ac:dyDescent="0.6">
      <c r="A60" s="29"/>
      <c r="B60" s="196"/>
      <c r="C60" s="28"/>
      <c r="D60" s="206"/>
      <c r="E60" s="28"/>
    </row>
    <row r="61" spans="1:5" ht="20" customHeight="1" x14ac:dyDescent="0.6">
      <c r="A61" s="169"/>
      <c r="B61" s="197" t="s">
        <v>64</v>
      </c>
      <c r="C61" s="27"/>
      <c r="D61" s="214"/>
      <c r="E61" s="27"/>
    </row>
    <row r="62" spans="1:5" ht="20" customHeight="1" x14ac:dyDescent="0.6">
      <c r="A62" s="169"/>
      <c r="B62" s="197"/>
      <c r="C62" s="27"/>
      <c r="D62" s="214"/>
      <c r="E62" s="27"/>
    </row>
    <row r="63" spans="1:5" ht="20" customHeight="1" x14ac:dyDescent="0.6">
      <c r="A63" s="169"/>
      <c r="B63" s="197" t="s">
        <v>65</v>
      </c>
      <c r="C63" s="27"/>
      <c r="D63" s="214"/>
      <c r="E63" s="27"/>
    </row>
    <row r="64" spans="1:5" ht="20" customHeight="1" x14ac:dyDescent="0.6">
      <c r="A64" s="169"/>
      <c r="B64" s="197"/>
      <c r="C64" s="27"/>
      <c r="D64" s="214"/>
      <c r="E64" s="27"/>
    </row>
    <row r="65" spans="1:13" ht="20" customHeight="1" x14ac:dyDescent="0.6">
      <c r="A65" s="169"/>
      <c r="B65" s="197" t="s">
        <v>207</v>
      </c>
      <c r="C65" s="27"/>
      <c r="D65" s="214"/>
      <c r="E65" s="27"/>
    </row>
    <row r="66" spans="1:13" ht="20" customHeight="1" x14ac:dyDescent="0.6">
      <c r="A66" s="169"/>
      <c r="C66" s="27"/>
      <c r="D66" s="214"/>
      <c r="E66" s="27"/>
    </row>
    <row r="67" spans="1:13" ht="20" customHeight="1" x14ac:dyDescent="0.6">
      <c r="A67" s="169"/>
      <c r="B67" s="197" t="s">
        <v>115</v>
      </c>
      <c r="C67" s="28"/>
      <c r="D67" s="206"/>
      <c r="E67" s="28"/>
    </row>
    <row r="68" spans="1:13" ht="20" customHeight="1" x14ac:dyDescent="0.6">
      <c r="A68" s="29" t="s">
        <v>132</v>
      </c>
      <c r="B68" s="196" t="s">
        <v>138</v>
      </c>
      <c r="C68" s="28">
        <v>0</v>
      </c>
      <c r="D68" s="206">
        <v>2</v>
      </c>
      <c r="E68" s="28">
        <v>0</v>
      </c>
    </row>
    <row r="69" spans="1:13" ht="20" customHeight="1" x14ac:dyDescent="0.6">
      <c r="A69" s="314" t="s">
        <v>29</v>
      </c>
      <c r="B69" s="315"/>
      <c r="C69" s="31">
        <f>SUM(C43:C68)</f>
        <v>11</v>
      </c>
      <c r="D69" s="216">
        <f>SUM(D43:D68)</f>
        <v>23</v>
      </c>
      <c r="E69" s="32">
        <f>SUM(E43:E68)</f>
        <v>19</v>
      </c>
    </row>
    <row r="70" spans="1:13" s="6" customFormat="1" ht="20" customHeight="1" x14ac:dyDescent="0.8">
      <c r="A70" s="316" t="s">
        <v>41</v>
      </c>
      <c r="B70" s="317"/>
      <c r="C70" s="318">
        <f>C69+D69</f>
        <v>34</v>
      </c>
      <c r="D70" s="318"/>
      <c r="E70" s="33"/>
    </row>
    <row r="71" spans="1:13" s="6" customFormat="1" ht="22" customHeight="1" x14ac:dyDescent="0.8">
      <c r="A71" s="49"/>
      <c r="B71" s="49"/>
      <c r="C71" s="49"/>
      <c r="D71" s="49"/>
      <c r="E71" s="48"/>
    </row>
    <row r="72" spans="1:13" s="6" customFormat="1" ht="22" customHeight="1" x14ac:dyDescent="0.8">
      <c r="A72" s="34"/>
      <c r="B72" s="34"/>
      <c r="C72" s="34"/>
      <c r="D72" s="34"/>
      <c r="E72" s="35"/>
    </row>
    <row r="73" spans="1:13" s="6" customFormat="1" ht="22" customHeight="1" x14ac:dyDescent="0.8">
      <c r="A73" s="312" t="s">
        <v>4</v>
      </c>
      <c r="B73" s="312"/>
      <c r="C73" s="312"/>
      <c r="D73" s="34"/>
      <c r="E73" s="35"/>
    </row>
    <row r="74" spans="1:13" s="6" customFormat="1" ht="22" customHeight="1" x14ac:dyDescent="0.8">
      <c r="A74" s="34"/>
      <c r="B74" s="34"/>
      <c r="C74" s="34"/>
      <c r="D74" s="34"/>
      <c r="E74" s="35"/>
    </row>
    <row r="75" spans="1:13" s="24" customFormat="1" ht="22" customHeight="1" x14ac:dyDescent="0.3">
      <c r="A75" s="283" t="s">
        <v>308</v>
      </c>
      <c r="B75" s="283"/>
      <c r="C75" s="283"/>
      <c r="D75" s="283"/>
      <c r="E75" s="283"/>
      <c r="F75" s="7"/>
    </row>
    <row r="76" spans="1:13" s="25" customFormat="1" ht="22" customHeight="1" x14ac:dyDescent="0.3">
      <c r="A76" s="311" t="s">
        <v>77</v>
      </c>
      <c r="B76" s="311"/>
      <c r="C76" s="311"/>
      <c r="D76" s="311"/>
      <c r="E76" s="311"/>
    </row>
    <row r="77" spans="1:13" s="25" customFormat="1" ht="22" customHeight="1" x14ac:dyDescent="0.3">
      <c r="A77" s="283" t="s">
        <v>92</v>
      </c>
      <c r="B77" s="283"/>
      <c r="C77" s="283"/>
      <c r="D77" s="283"/>
      <c r="E77" s="283"/>
      <c r="H77" s="283"/>
      <c r="I77" s="283"/>
      <c r="J77" s="283"/>
      <c r="K77" s="283"/>
      <c r="L77" s="283"/>
      <c r="M77" s="283"/>
    </row>
    <row r="78" spans="1:13" s="25" customFormat="1" ht="22" customHeight="1" x14ac:dyDescent="0.3">
      <c r="A78" s="313" t="s">
        <v>311</v>
      </c>
      <c r="B78" s="283"/>
      <c r="C78" s="283"/>
      <c r="D78" s="283"/>
      <c r="E78" s="283"/>
    </row>
    <row r="79" spans="1:13" s="9" customFormat="1" ht="20" customHeight="1" x14ac:dyDescent="0.3">
      <c r="A79" s="32" t="s">
        <v>37</v>
      </c>
      <c r="B79" s="194" t="s">
        <v>30</v>
      </c>
      <c r="C79" s="32" t="s">
        <v>38</v>
      </c>
      <c r="D79" s="230" t="s">
        <v>39</v>
      </c>
      <c r="E79" s="32" t="s">
        <v>40</v>
      </c>
    </row>
    <row r="80" spans="1:13" ht="20" customHeight="1" x14ac:dyDescent="0.6">
      <c r="A80" s="175"/>
      <c r="B80" s="218" t="s">
        <v>208</v>
      </c>
      <c r="C80" s="29"/>
      <c r="D80" s="184"/>
      <c r="E80" s="29"/>
    </row>
    <row r="81" spans="1:5" ht="20" customHeight="1" x14ac:dyDescent="0.6">
      <c r="A81" s="29" t="s">
        <v>272</v>
      </c>
      <c r="B81" s="198" t="s">
        <v>139</v>
      </c>
      <c r="C81" s="29">
        <v>0</v>
      </c>
      <c r="D81" s="184">
        <v>2</v>
      </c>
      <c r="E81" s="29">
        <v>1</v>
      </c>
    </row>
    <row r="82" spans="1:5" ht="20" customHeight="1" x14ac:dyDescent="0.6">
      <c r="A82" s="29" t="s">
        <v>147</v>
      </c>
      <c r="B82" s="198" t="s">
        <v>140</v>
      </c>
      <c r="C82" s="29">
        <v>0</v>
      </c>
      <c r="D82" s="184">
        <v>2</v>
      </c>
      <c r="E82" s="29">
        <v>1</v>
      </c>
    </row>
    <row r="83" spans="1:5" ht="20" customHeight="1" x14ac:dyDescent="0.6">
      <c r="A83" s="29"/>
      <c r="B83" s="198"/>
      <c r="C83" s="29"/>
      <c r="D83" s="184"/>
      <c r="E83" s="29"/>
    </row>
    <row r="84" spans="1:5" ht="20" customHeight="1" x14ac:dyDescent="0.6">
      <c r="A84" s="169"/>
      <c r="B84" s="218" t="s">
        <v>61</v>
      </c>
      <c r="C84" s="29"/>
      <c r="D84" s="184"/>
      <c r="E84" s="29"/>
    </row>
    <row r="85" spans="1:5" ht="20" customHeight="1" x14ac:dyDescent="0.6">
      <c r="A85" s="169"/>
      <c r="B85" s="218" t="s">
        <v>209</v>
      </c>
      <c r="C85" s="29"/>
      <c r="D85" s="184"/>
      <c r="E85" s="29"/>
    </row>
    <row r="86" spans="1:5" ht="20" customHeight="1" x14ac:dyDescent="0.6">
      <c r="A86" s="29" t="s">
        <v>148</v>
      </c>
      <c r="B86" s="198" t="s">
        <v>141</v>
      </c>
      <c r="C86" s="29">
        <v>1</v>
      </c>
      <c r="D86" s="184">
        <v>0</v>
      </c>
      <c r="E86" s="29">
        <v>1</v>
      </c>
    </row>
    <row r="87" spans="1:5" ht="20" customHeight="1" x14ac:dyDescent="0.6">
      <c r="A87" s="29" t="s">
        <v>149</v>
      </c>
      <c r="B87" s="198" t="s">
        <v>142</v>
      </c>
      <c r="C87" s="29">
        <v>1</v>
      </c>
      <c r="D87" s="184">
        <v>2</v>
      </c>
      <c r="E87" s="29">
        <v>2</v>
      </c>
    </row>
    <row r="88" spans="1:5" ht="20" customHeight="1" x14ac:dyDescent="0.6">
      <c r="A88" s="29"/>
      <c r="B88" s="198"/>
      <c r="C88" s="29"/>
      <c r="D88" s="184"/>
      <c r="E88" s="29"/>
    </row>
    <row r="89" spans="1:5" ht="20" customHeight="1" x14ac:dyDescent="0.6">
      <c r="A89" s="169"/>
      <c r="B89" s="218" t="s">
        <v>210</v>
      </c>
      <c r="C89" s="29"/>
      <c r="D89" s="184"/>
      <c r="E89" s="29"/>
    </row>
    <row r="90" spans="1:5" ht="20" customHeight="1" x14ac:dyDescent="0.6">
      <c r="A90" s="29" t="s">
        <v>150</v>
      </c>
      <c r="B90" s="198" t="s">
        <v>143</v>
      </c>
      <c r="C90" s="29">
        <v>1</v>
      </c>
      <c r="D90" s="184">
        <v>6</v>
      </c>
      <c r="E90" s="29">
        <v>3</v>
      </c>
    </row>
    <row r="91" spans="1:5" ht="20" customHeight="1" x14ac:dyDescent="0.6">
      <c r="A91" s="29" t="s">
        <v>151</v>
      </c>
      <c r="B91" s="198" t="s">
        <v>144</v>
      </c>
      <c r="C91" s="29">
        <v>1</v>
      </c>
      <c r="D91" s="184">
        <v>6</v>
      </c>
      <c r="E91" s="29">
        <v>3</v>
      </c>
    </row>
    <row r="92" spans="1:5" ht="20" customHeight="1" x14ac:dyDescent="0.6">
      <c r="A92" s="29" t="s">
        <v>152</v>
      </c>
      <c r="B92" s="198" t="s">
        <v>145</v>
      </c>
      <c r="C92" s="29">
        <v>1</v>
      </c>
      <c r="D92" s="184">
        <v>3</v>
      </c>
      <c r="E92" s="29">
        <v>2</v>
      </c>
    </row>
    <row r="93" spans="1:5" ht="20" customHeight="1" x14ac:dyDescent="0.6">
      <c r="A93" s="29"/>
      <c r="B93" s="198"/>
      <c r="C93" s="29"/>
      <c r="D93" s="184"/>
      <c r="E93" s="29"/>
    </row>
    <row r="94" spans="1:5" ht="20" customHeight="1" x14ac:dyDescent="0.6">
      <c r="A94" s="172"/>
      <c r="B94" s="218" t="s">
        <v>212</v>
      </c>
      <c r="C94" s="172"/>
      <c r="D94" s="223"/>
      <c r="E94" s="172"/>
    </row>
    <row r="95" spans="1:5" ht="20" customHeight="1" x14ac:dyDescent="0.6">
      <c r="A95" s="29" t="s">
        <v>153</v>
      </c>
      <c r="B95" s="183" t="s">
        <v>146</v>
      </c>
      <c r="C95" s="29">
        <v>1</v>
      </c>
      <c r="D95" s="184">
        <v>3</v>
      </c>
      <c r="E95" s="29">
        <v>2</v>
      </c>
    </row>
    <row r="96" spans="1:5" ht="20" customHeight="1" x14ac:dyDescent="0.6">
      <c r="A96" s="29"/>
      <c r="B96" s="183"/>
      <c r="C96" s="29"/>
      <c r="D96" s="184"/>
      <c r="E96" s="29"/>
    </row>
    <row r="97" spans="1:6" ht="20" customHeight="1" x14ac:dyDescent="0.6">
      <c r="A97" s="169"/>
      <c r="B97" s="218" t="s">
        <v>211</v>
      </c>
      <c r="C97" s="168"/>
      <c r="D97" s="224"/>
      <c r="E97" s="168"/>
    </row>
    <row r="98" spans="1:6" ht="20" customHeight="1" x14ac:dyDescent="0.6">
      <c r="A98" s="169"/>
      <c r="B98" s="218"/>
      <c r="C98" s="168"/>
      <c r="D98" s="224"/>
      <c r="E98" s="168"/>
    </row>
    <row r="99" spans="1:6" ht="20" customHeight="1" x14ac:dyDescent="0.6">
      <c r="A99" s="169"/>
      <c r="B99" s="218" t="s">
        <v>65</v>
      </c>
      <c r="C99" s="168"/>
      <c r="D99" s="224"/>
      <c r="E99" s="168"/>
    </row>
    <row r="100" spans="1:6" ht="20" customHeight="1" x14ac:dyDescent="0.6">
      <c r="A100" s="169"/>
      <c r="B100" s="218"/>
      <c r="C100" s="168"/>
      <c r="D100" s="224"/>
      <c r="E100" s="168"/>
    </row>
    <row r="101" spans="1:6" ht="20" customHeight="1" x14ac:dyDescent="0.6">
      <c r="A101" s="169"/>
      <c r="B101" s="218" t="s">
        <v>213</v>
      </c>
      <c r="C101" s="168"/>
      <c r="D101" s="224"/>
      <c r="E101" s="168"/>
    </row>
    <row r="102" spans="1:6" ht="20" customHeight="1" x14ac:dyDescent="0.6">
      <c r="A102" s="29" t="s">
        <v>154</v>
      </c>
      <c r="B102" s="198" t="s">
        <v>201</v>
      </c>
      <c r="C102" s="29">
        <v>1</v>
      </c>
      <c r="D102" s="184">
        <v>3</v>
      </c>
      <c r="E102" s="29">
        <v>2</v>
      </c>
    </row>
    <row r="103" spans="1:6" ht="20" customHeight="1" x14ac:dyDescent="0.6">
      <c r="A103" s="29"/>
      <c r="B103" s="198"/>
      <c r="C103" s="29"/>
      <c r="D103" s="184"/>
      <c r="E103" s="29"/>
    </row>
    <row r="104" spans="1:6" ht="20" customHeight="1" x14ac:dyDescent="0.6">
      <c r="A104" s="169"/>
      <c r="B104" s="218" t="s">
        <v>115</v>
      </c>
      <c r="C104" s="29"/>
      <c r="D104" s="184"/>
      <c r="E104" s="29"/>
    </row>
    <row r="105" spans="1:6" ht="20" customHeight="1" x14ac:dyDescent="0.6">
      <c r="A105" s="172" t="s">
        <v>155</v>
      </c>
      <c r="B105" s="186" t="s">
        <v>42</v>
      </c>
      <c r="C105" s="172">
        <v>0</v>
      </c>
      <c r="D105" s="223">
        <v>2</v>
      </c>
      <c r="E105" s="172">
        <v>0</v>
      </c>
    </row>
    <row r="106" spans="1:6" ht="20" customHeight="1" x14ac:dyDescent="0.6">
      <c r="A106" s="314" t="s">
        <v>29</v>
      </c>
      <c r="B106" s="315"/>
      <c r="C106" s="31">
        <f>SUM(C80:C105)</f>
        <v>7</v>
      </c>
      <c r="D106" s="216">
        <f>SUM(D80:D105)</f>
        <v>29</v>
      </c>
      <c r="E106" s="32">
        <f>SUM(E80:E105)</f>
        <v>17</v>
      </c>
    </row>
    <row r="107" spans="1:6" s="6" customFormat="1" ht="20" customHeight="1" x14ac:dyDescent="0.8">
      <c r="A107" s="316" t="s">
        <v>41</v>
      </c>
      <c r="B107" s="317"/>
      <c r="C107" s="318">
        <f>C106+D106</f>
        <v>36</v>
      </c>
      <c r="D107" s="318"/>
      <c r="E107" s="33"/>
    </row>
    <row r="108" spans="1:6" s="6" customFormat="1" ht="22" customHeight="1" x14ac:dyDescent="0.8">
      <c r="A108" s="49"/>
      <c r="B108" s="49"/>
      <c r="C108" s="49"/>
      <c r="D108" s="49"/>
      <c r="E108" s="48"/>
    </row>
    <row r="109" spans="1:6" s="6" customFormat="1" ht="22" customHeight="1" x14ac:dyDescent="0.8">
      <c r="A109" s="34"/>
      <c r="B109" s="34"/>
      <c r="C109" s="34"/>
      <c r="D109" s="34"/>
      <c r="E109" s="35"/>
    </row>
    <row r="110" spans="1:6" s="6" customFormat="1" ht="22" customHeight="1" x14ac:dyDescent="0.8">
      <c r="A110" s="312" t="s">
        <v>4</v>
      </c>
      <c r="B110" s="312"/>
      <c r="C110" s="312"/>
      <c r="D110" s="34"/>
      <c r="E110" s="35"/>
    </row>
    <row r="111" spans="1:6" s="6" customFormat="1" ht="22" customHeight="1" x14ac:dyDescent="0.8">
      <c r="A111" s="34"/>
      <c r="B111" s="34"/>
      <c r="C111" s="34"/>
      <c r="D111" s="34"/>
      <c r="E111" s="35"/>
    </row>
    <row r="112" spans="1:6" s="24" customFormat="1" ht="22" customHeight="1" x14ac:dyDescent="0.3">
      <c r="A112" s="283" t="s">
        <v>308</v>
      </c>
      <c r="B112" s="283"/>
      <c r="C112" s="283"/>
      <c r="D112" s="283"/>
      <c r="E112" s="283"/>
      <c r="F112" s="7"/>
    </row>
    <row r="113" spans="1:13" s="25" customFormat="1" ht="22" customHeight="1" x14ac:dyDescent="0.3">
      <c r="A113" s="311" t="s">
        <v>77</v>
      </c>
      <c r="B113" s="311"/>
      <c r="C113" s="311"/>
      <c r="D113" s="311"/>
      <c r="E113" s="311"/>
    </row>
    <row r="114" spans="1:13" s="25" customFormat="1" ht="22" customHeight="1" x14ac:dyDescent="0.3">
      <c r="A114" s="283" t="s">
        <v>92</v>
      </c>
      <c r="B114" s="283"/>
      <c r="C114" s="283"/>
      <c r="D114" s="283"/>
      <c r="E114" s="283"/>
      <c r="H114" s="283"/>
      <c r="I114" s="283"/>
      <c r="J114" s="283"/>
      <c r="K114" s="283"/>
      <c r="L114" s="283"/>
      <c r="M114" s="283"/>
    </row>
    <row r="115" spans="1:13" s="25" customFormat="1" ht="22" customHeight="1" x14ac:dyDescent="0.3">
      <c r="A115" s="313" t="s">
        <v>312</v>
      </c>
      <c r="B115" s="283"/>
      <c r="C115" s="283"/>
      <c r="D115" s="283"/>
      <c r="E115" s="283"/>
    </row>
    <row r="116" spans="1:13" s="9" customFormat="1" ht="20" customHeight="1" x14ac:dyDescent="0.3">
      <c r="A116" s="135" t="s">
        <v>37</v>
      </c>
      <c r="B116" s="193" t="s">
        <v>30</v>
      </c>
      <c r="C116" s="135" t="s">
        <v>38</v>
      </c>
      <c r="D116" s="212" t="s">
        <v>39</v>
      </c>
      <c r="E116" s="135" t="s">
        <v>40</v>
      </c>
    </row>
    <row r="117" spans="1:13" ht="20" customHeight="1" x14ac:dyDescent="0.6">
      <c r="A117" s="50"/>
      <c r="B117" s="195" t="s">
        <v>214</v>
      </c>
      <c r="C117" s="51"/>
      <c r="D117" s="213"/>
      <c r="E117" s="51"/>
    </row>
    <row r="118" spans="1:13" ht="20" customHeight="1" x14ac:dyDescent="0.6">
      <c r="A118" s="29" t="s">
        <v>164</v>
      </c>
      <c r="B118" s="198" t="s">
        <v>292</v>
      </c>
      <c r="C118" s="29">
        <v>0</v>
      </c>
      <c r="D118" s="184">
        <v>2</v>
      </c>
      <c r="E118" s="29">
        <v>1</v>
      </c>
    </row>
    <row r="119" spans="1:13" ht="20" customHeight="1" x14ac:dyDescent="0.6">
      <c r="A119" s="29"/>
      <c r="B119" s="198"/>
      <c r="C119" s="29"/>
      <c r="D119" s="184"/>
      <c r="E119" s="29"/>
    </row>
    <row r="120" spans="1:13" ht="20" customHeight="1" x14ac:dyDescent="0.6">
      <c r="A120" s="27"/>
      <c r="B120" s="197" t="s">
        <v>61</v>
      </c>
      <c r="C120" s="28"/>
      <c r="D120" s="206"/>
      <c r="E120" s="28"/>
    </row>
    <row r="121" spans="1:13" ht="20" customHeight="1" x14ac:dyDescent="0.6">
      <c r="A121" s="27"/>
      <c r="B121" s="197" t="s">
        <v>215</v>
      </c>
      <c r="C121" s="28"/>
      <c r="D121" s="206"/>
      <c r="E121" s="28"/>
    </row>
    <row r="122" spans="1:13" ht="20" customHeight="1" x14ac:dyDescent="0.6">
      <c r="A122" s="29" t="s">
        <v>165</v>
      </c>
      <c r="B122" s="196" t="s">
        <v>156</v>
      </c>
      <c r="C122" s="28">
        <v>2</v>
      </c>
      <c r="D122" s="206">
        <v>0</v>
      </c>
      <c r="E122" s="28">
        <v>2</v>
      </c>
    </row>
    <row r="123" spans="1:13" ht="20" customHeight="1" x14ac:dyDescent="0.6">
      <c r="A123" s="29" t="s">
        <v>288</v>
      </c>
      <c r="B123" s="227" t="s">
        <v>157</v>
      </c>
      <c r="C123" s="28">
        <v>2</v>
      </c>
      <c r="D123" s="206">
        <v>0</v>
      </c>
      <c r="E123" s="28">
        <v>2</v>
      </c>
    </row>
    <row r="124" spans="1:13" ht="20" customHeight="1" x14ac:dyDescent="0.6">
      <c r="A124" s="29" t="s">
        <v>166</v>
      </c>
      <c r="B124" s="227" t="s">
        <v>158</v>
      </c>
      <c r="C124" s="28">
        <v>2</v>
      </c>
      <c r="D124" s="206">
        <v>0</v>
      </c>
      <c r="E124" s="28">
        <v>2</v>
      </c>
    </row>
    <row r="125" spans="1:13" ht="20" customHeight="1" x14ac:dyDescent="0.6">
      <c r="A125" s="29" t="s">
        <v>167</v>
      </c>
      <c r="B125" s="227" t="s">
        <v>159</v>
      </c>
      <c r="C125" s="28">
        <v>1</v>
      </c>
      <c r="D125" s="206">
        <v>3</v>
      </c>
      <c r="E125" s="28">
        <v>2</v>
      </c>
    </row>
    <row r="126" spans="1:13" ht="20" customHeight="1" x14ac:dyDescent="0.6">
      <c r="A126" s="29"/>
      <c r="B126" s="198"/>
      <c r="C126" s="29"/>
      <c r="D126" s="184"/>
      <c r="E126" s="29"/>
    </row>
    <row r="127" spans="1:13" ht="20" customHeight="1" x14ac:dyDescent="0.6">
      <c r="A127" s="27"/>
      <c r="B127" s="197" t="s">
        <v>73</v>
      </c>
      <c r="C127" s="28"/>
      <c r="D127" s="206"/>
      <c r="E127" s="28"/>
    </row>
    <row r="128" spans="1:13" ht="20" customHeight="1" x14ac:dyDescent="0.6">
      <c r="A128" s="29" t="s">
        <v>168</v>
      </c>
      <c r="B128" s="196" t="s">
        <v>160</v>
      </c>
      <c r="C128" s="28">
        <v>1</v>
      </c>
      <c r="D128" s="206">
        <v>6</v>
      </c>
      <c r="E128" s="28">
        <v>3</v>
      </c>
    </row>
    <row r="129" spans="1:5" ht="20" customHeight="1" x14ac:dyDescent="0.6">
      <c r="A129" s="29" t="s">
        <v>169</v>
      </c>
      <c r="B129" s="196" t="s">
        <v>161</v>
      </c>
      <c r="C129" s="28">
        <v>1</v>
      </c>
      <c r="D129" s="206">
        <v>3</v>
      </c>
      <c r="E129" s="28">
        <v>2</v>
      </c>
    </row>
    <row r="130" spans="1:5" ht="20" customHeight="1" x14ac:dyDescent="0.6">
      <c r="A130" s="29"/>
      <c r="B130" s="196"/>
      <c r="C130" s="28"/>
      <c r="D130" s="206"/>
      <c r="E130" s="28"/>
    </row>
    <row r="131" spans="1:5" ht="20" customHeight="1" x14ac:dyDescent="0.6">
      <c r="A131" s="116"/>
      <c r="B131" s="197" t="s">
        <v>216</v>
      </c>
      <c r="C131" s="116"/>
      <c r="D131" s="208"/>
      <c r="E131" s="116"/>
    </row>
    <row r="132" spans="1:5" ht="20" customHeight="1" x14ac:dyDescent="0.6">
      <c r="A132" s="29" t="s">
        <v>170</v>
      </c>
      <c r="B132" s="196" t="s">
        <v>162</v>
      </c>
      <c r="C132" s="28">
        <v>1</v>
      </c>
      <c r="D132" s="206">
        <v>6</v>
      </c>
      <c r="E132" s="28">
        <v>3</v>
      </c>
    </row>
    <row r="133" spans="1:5" ht="20" customHeight="1" x14ac:dyDescent="0.8">
      <c r="A133" s="151"/>
      <c r="B133" s="228"/>
      <c r="C133" s="151"/>
      <c r="D133" s="158"/>
      <c r="E133" s="151"/>
    </row>
    <row r="134" spans="1:5" ht="20" customHeight="1" x14ac:dyDescent="0.6">
      <c r="A134" s="27"/>
      <c r="B134" s="197" t="s">
        <v>64</v>
      </c>
      <c r="C134" s="27"/>
      <c r="D134" s="214"/>
      <c r="E134" s="27"/>
    </row>
    <row r="135" spans="1:5" ht="20" customHeight="1" x14ac:dyDescent="0.6">
      <c r="A135" s="27"/>
      <c r="B135" s="197"/>
      <c r="C135" s="27"/>
      <c r="D135" s="214"/>
      <c r="E135" s="27"/>
    </row>
    <row r="136" spans="1:5" ht="20" customHeight="1" x14ac:dyDescent="0.6">
      <c r="A136" s="27"/>
      <c r="B136" s="197" t="s">
        <v>217</v>
      </c>
      <c r="C136" s="27"/>
      <c r="D136" s="214"/>
      <c r="E136" s="27"/>
    </row>
    <row r="137" spans="1:5" ht="20" customHeight="1" x14ac:dyDescent="0.8">
      <c r="A137" s="151"/>
      <c r="B137" s="228"/>
      <c r="C137" s="151"/>
      <c r="D137" s="158"/>
      <c r="E137" s="151"/>
    </row>
    <row r="138" spans="1:5" ht="20" customHeight="1" x14ac:dyDescent="0.6">
      <c r="A138" s="27"/>
      <c r="B138" s="197" t="s">
        <v>218</v>
      </c>
      <c r="C138" s="27"/>
      <c r="D138" s="214"/>
      <c r="E138" s="27"/>
    </row>
    <row r="139" spans="1:5" ht="20" customHeight="1" x14ac:dyDescent="0.6">
      <c r="A139" s="29" t="s">
        <v>171</v>
      </c>
      <c r="B139" s="196" t="s">
        <v>163</v>
      </c>
      <c r="C139" s="28">
        <v>1</v>
      </c>
      <c r="D139" s="206">
        <v>3</v>
      </c>
      <c r="E139" s="28">
        <v>2</v>
      </c>
    </row>
    <row r="140" spans="1:5" ht="20" customHeight="1" x14ac:dyDescent="0.6">
      <c r="A140" s="27"/>
      <c r="B140" s="197" t="s">
        <v>115</v>
      </c>
      <c r="C140" s="28"/>
      <c r="D140" s="206"/>
      <c r="E140" s="28"/>
    </row>
    <row r="141" spans="1:5" ht="20" customHeight="1" x14ac:dyDescent="0.6">
      <c r="A141" s="116" t="s">
        <v>172</v>
      </c>
      <c r="B141" s="200" t="s">
        <v>43</v>
      </c>
      <c r="C141" s="116">
        <v>0</v>
      </c>
      <c r="D141" s="208">
        <v>2</v>
      </c>
      <c r="E141" s="116">
        <v>0</v>
      </c>
    </row>
    <row r="142" spans="1:5" ht="20" customHeight="1" x14ac:dyDescent="0.6">
      <c r="A142" s="314" t="s">
        <v>29</v>
      </c>
      <c r="B142" s="315"/>
      <c r="C142" s="31">
        <f>SUM(C117:C141)</f>
        <v>11</v>
      </c>
      <c r="D142" s="31">
        <f>SUM(D117:D141)</f>
        <v>25</v>
      </c>
      <c r="E142" s="31">
        <f t="shared" ref="E142" si="0">SUM(E117:E141)</f>
        <v>19</v>
      </c>
    </row>
    <row r="143" spans="1:5" s="6" customFormat="1" ht="20" customHeight="1" x14ac:dyDescent="0.8">
      <c r="A143" s="316" t="s">
        <v>41</v>
      </c>
      <c r="B143" s="317"/>
      <c r="C143" s="318">
        <f>C142+D142</f>
        <v>36</v>
      </c>
      <c r="D143" s="318"/>
      <c r="E143" s="33"/>
    </row>
    <row r="144" spans="1:5" s="6" customFormat="1" ht="22" customHeight="1" x14ac:dyDescent="0.8">
      <c r="A144" s="49"/>
      <c r="B144" s="49"/>
      <c r="C144" s="49"/>
      <c r="D144" s="49"/>
      <c r="E144" s="48"/>
    </row>
    <row r="145" spans="1:13" s="6" customFormat="1" ht="22" customHeight="1" x14ac:dyDescent="0.8">
      <c r="A145" s="49"/>
      <c r="B145" s="49"/>
      <c r="C145" s="49"/>
      <c r="D145" s="49"/>
      <c r="E145" s="48"/>
    </row>
    <row r="146" spans="1:13" s="6" customFormat="1" ht="22" customHeight="1" x14ac:dyDescent="0.8">
      <c r="A146" s="34"/>
      <c r="B146" s="34"/>
      <c r="C146" s="34"/>
      <c r="D146" s="34"/>
      <c r="E146" s="35"/>
    </row>
    <row r="147" spans="1:13" s="6" customFormat="1" ht="22" customHeight="1" x14ac:dyDescent="0.8">
      <c r="A147" s="312" t="s">
        <v>4</v>
      </c>
      <c r="B147" s="312"/>
      <c r="C147" s="312"/>
      <c r="D147" s="34"/>
      <c r="E147" s="35"/>
    </row>
    <row r="148" spans="1:13" s="6" customFormat="1" ht="22" customHeight="1" x14ac:dyDescent="0.8">
      <c r="A148" s="34"/>
      <c r="B148" s="34"/>
      <c r="C148" s="34"/>
      <c r="D148" s="34"/>
      <c r="E148" s="35"/>
    </row>
    <row r="149" spans="1:13" s="24" customFormat="1" ht="22" customHeight="1" x14ac:dyDescent="0.3">
      <c r="A149" s="283" t="s">
        <v>308</v>
      </c>
      <c r="B149" s="283"/>
      <c r="C149" s="283"/>
      <c r="D149" s="283"/>
      <c r="E149" s="283"/>
      <c r="F149" s="7"/>
    </row>
    <row r="150" spans="1:13" s="25" customFormat="1" ht="22" customHeight="1" x14ac:dyDescent="0.3">
      <c r="A150" s="311" t="s">
        <v>279</v>
      </c>
      <c r="B150" s="311"/>
      <c r="C150" s="311"/>
      <c r="D150" s="311"/>
      <c r="E150" s="311"/>
    </row>
    <row r="151" spans="1:13" s="25" customFormat="1" ht="22" customHeight="1" x14ac:dyDescent="0.3">
      <c r="A151" s="283" t="s">
        <v>92</v>
      </c>
      <c r="B151" s="283"/>
      <c r="C151" s="283"/>
      <c r="D151" s="283"/>
      <c r="E151" s="283"/>
      <c r="H151" s="283"/>
      <c r="I151" s="283"/>
      <c r="J151" s="283"/>
      <c r="K151" s="283"/>
      <c r="L151" s="283"/>
      <c r="M151" s="283"/>
    </row>
    <row r="152" spans="1:13" s="25" customFormat="1" ht="22" customHeight="1" x14ac:dyDescent="0.3">
      <c r="A152" s="313" t="s">
        <v>313</v>
      </c>
      <c r="B152" s="313"/>
      <c r="C152" s="313"/>
      <c r="D152" s="313"/>
      <c r="E152" s="313"/>
    </row>
    <row r="153" spans="1:13" s="9" customFormat="1" ht="20" customHeight="1" x14ac:dyDescent="0.3">
      <c r="A153" s="135" t="s">
        <v>37</v>
      </c>
      <c r="B153" s="193" t="s">
        <v>30</v>
      </c>
      <c r="C153" s="135" t="s">
        <v>38</v>
      </c>
      <c r="D153" s="212" t="s">
        <v>39</v>
      </c>
      <c r="E153" s="135" t="s">
        <v>40</v>
      </c>
    </row>
    <row r="154" spans="1:13" ht="20" customHeight="1" x14ac:dyDescent="0.6">
      <c r="A154" s="179"/>
      <c r="B154" s="217" t="s">
        <v>214</v>
      </c>
      <c r="C154" s="160"/>
      <c r="D154" s="221"/>
      <c r="E154" s="160"/>
    </row>
    <row r="155" spans="1:13" ht="20" customHeight="1" x14ac:dyDescent="0.6">
      <c r="A155" s="29" t="s">
        <v>182</v>
      </c>
      <c r="B155" s="198" t="s">
        <v>274</v>
      </c>
      <c r="C155" s="29">
        <v>0</v>
      </c>
      <c r="D155" s="184">
        <v>2</v>
      </c>
      <c r="E155" s="29">
        <v>1</v>
      </c>
    </row>
    <row r="156" spans="1:13" ht="20" customHeight="1" x14ac:dyDescent="0.6">
      <c r="A156" s="29"/>
      <c r="B156" s="198"/>
      <c r="C156" s="29"/>
      <c r="D156" s="184"/>
      <c r="E156" s="29"/>
    </row>
    <row r="157" spans="1:13" ht="20" customHeight="1" x14ac:dyDescent="0.6">
      <c r="A157" s="29"/>
      <c r="B157" s="198"/>
      <c r="C157" s="29"/>
      <c r="D157" s="184"/>
      <c r="E157" s="29"/>
    </row>
    <row r="158" spans="1:13" ht="20" customHeight="1" x14ac:dyDescent="0.6">
      <c r="A158" s="29"/>
      <c r="B158" s="198"/>
      <c r="C158" s="29"/>
      <c r="D158" s="184"/>
      <c r="E158" s="29"/>
    </row>
    <row r="159" spans="1:13" ht="20" customHeight="1" x14ac:dyDescent="0.6">
      <c r="A159" s="29"/>
      <c r="B159" s="198"/>
      <c r="C159" s="29"/>
      <c r="D159" s="184"/>
      <c r="E159" s="29"/>
    </row>
    <row r="160" spans="1:13" ht="20" customHeight="1" x14ac:dyDescent="0.6">
      <c r="A160" s="29"/>
      <c r="B160" s="198"/>
      <c r="C160" s="29"/>
      <c r="D160" s="184"/>
      <c r="E160" s="29"/>
    </row>
    <row r="161" spans="1:5" ht="20" customHeight="1" x14ac:dyDescent="0.6">
      <c r="A161" s="29"/>
      <c r="B161" s="198"/>
      <c r="C161" s="29"/>
      <c r="D161" s="184"/>
      <c r="E161" s="29"/>
    </row>
    <row r="162" spans="1:5" ht="20" customHeight="1" x14ac:dyDescent="0.6">
      <c r="A162" s="169"/>
      <c r="B162" s="218" t="s">
        <v>61</v>
      </c>
      <c r="C162" s="29"/>
      <c r="D162" s="184"/>
      <c r="E162" s="29"/>
    </row>
    <row r="163" spans="1:5" ht="20" customHeight="1" x14ac:dyDescent="0.6">
      <c r="A163" s="169"/>
      <c r="B163" s="218" t="s">
        <v>219</v>
      </c>
      <c r="C163" s="29"/>
      <c r="D163" s="184"/>
      <c r="E163" s="29"/>
    </row>
    <row r="164" spans="1:5" ht="20" customHeight="1" x14ac:dyDescent="0.6">
      <c r="A164" s="29" t="s">
        <v>181</v>
      </c>
      <c r="B164" s="198" t="s">
        <v>174</v>
      </c>
      <c r="C164" s="29">
        <v>1</v>
      </c>
      <c r="D164" s="184">
        <v>2</v>
      </c>
      <c r="E164" s="29">
        <v>2</v>
      </c>
    </row>
    <row r="165" spans="1:5" ht="20" customHeight="1" x14ac:dyDescent="0.6">
      <c r="A165" s="29"/>
      <c r="B165" s="198"/>
      <c r="C165" s="29"/>
      <c r="D165" s="184"/>
      <c r="E165" s="29"/>
    </row>
    <row r="166" spans="1:5" ht="20" customHeight="1" x14ac:dyDescent="0.6">
      <c r="A166" s="169"/>
      <c r="B166" s="218" t="s">
        <v>62</v>
      </c>
      <c r="C166" s="29"/>
      <c r="D166" s="184"/>
      <c r="E166" s="29"/>
    </row>
    <row r="167" spans="1:5" ht="20" customHeight="1" x14ac:dyDescent="0.6">
      <c r="A167" s="29" t="s">
        <v>180</v>
      </c>
      <c r="B167" s="198" t="s">
        <v>175</v>
      </c>
      <c r="C167" s="29">
        <v>2</v>
      </c>
      <c r="D167" s="184">
        <v>0</v>
      </c>
      <c r="E167" s="29">
        <v>2</v>
      </c>
    </row>
    <row r="168" spans="1:5" ht="20" customHeight="1" x14ac:dyDescent="0.6">
      <c r="A168" s="177"/>
      <c r="B168" s="69"/>
      <c r="C168" s="177"/>
      <c r="D168" s="222"/>
      <c r="E168" s="177"/>
    </row>
    <row r="169" spans="1:5" ht="20" customHeight="1" x14ac:dyDescent="0.6">
      <c r="A169" s="172"/>
      <c r="B169" s="218" t="s">
        <v>63</v>
      </c>
      <c r="C169" s="172"/>
      <c r="D169" s="223"/>
      <c r="E169" s="172"/>
    </row>
    <row r="170" spans="1:5" ht="20" customHeight="1" x14ac:dyDescent="0.6">
      <c r="A170" s="172"/>
      <c r="B170" s="218"/>
      <c r="C170" s="172"/>
      <c r="D170" s="223"/>
      <c r="E170" s="172"/>
    </row>
    <row r="171" spans="1:5" ht="20" customHeight="1" x14ac:dyDescent="0.6">
      <c r="A171" s="169"/>
      <c r="B171" s="218" t="s">
        <v>220</v>
      </c>
      <c r="C171" s="168"/>
      <c r="D171" s="224"/>
      <c r="E171" s="168"/>
    </row>
    <row r="172" spans="1:5" ht="20" customHeight="1" x14ac:dyDescent="0.6">
      <c r="A172" s="29" t="s">
        <v>179</v>
      </c>
      <c r="B172" s="186" t="s">
        <v>55</v>
      </c>
      <c r="C172" s="261">
        <v>0</v>
      </c>
      <c r="D172" s="262">
        <v>20</v>
      </c>
      <c r="E172" s="263">
        <v>4</v>
      </c>
    </row>
    <row r="173" spans="1:5" ht="20" customHeight="1" x14ac:dyDescent="0.6">
      <c r="A173" s="169"/>
      <c r="B173" s="218" t="s">
        <v>65</v>
      </c>
      <c r="C173" s="168"/>
      <c r="D173" s="224"/>
      <c r="E173" s="168"/>
    </row>
    <row r="174" spans="1:5" ht="20" customHeight="1" x14ac:dyDescent="0.6">
      <c r="A174" s="169"/>
      <c r="B174" s="218"/>
      <c r="C174" s="168"/>
      <c r="D174" s="224"/>
      <c r="E174" s="168"/>
    </row>
    <row r="175" spans="1:5" ht="20" customHeight="1" x14ac:dyDescent="0.6">
      <c r="A175" s="169"/>
      <c r="B175" s="218" t="s">
        <v>221</v>
      </c>
      <c r="C175" s="168"/>
      <c r="D175" s="224"/>
      <c r="E175" s="168"/>
    </row>
    <row r="176" spans="1:5" ht="20" customHeight="1" x14ac:dyDescent="0.6">
      <c r="A176" s="29" t="s">
        <v>178</v>
      </c>
      <c r="B176" s="183" t="s">
        <v>176</v>
      </c>
      <c r="C176" s="29">
        <v>1</v>
      </c>
      <c r="D176" s="184">
        <v>3</v>
      </c>
      <c r="E176" s="29">
        <v>2</v>
      </c>
    </row>
    <row r="177" spans="1:5" ht="20" customHeight="1" x14ac:dyDescent="0.6">
      <c r="A177" s="174"/>
      <c r="B177" s="145"/>
      <c r="C177" s="174"/>
      <c r="D177" s="225"/>
      <c r="E177" s="174"/>
    </row>
    <row r="178" spans="1:5" ht="20" customHeight="1" x14ac:dyDescent="0.6">
      <c r="A178" s="169"/>
      <c r="B178" s="218" t="s">
        <v>115</v>
      </c>
      <c r="C178" s="29"/>
      <c r="D178" s="184"/>
      <c r="E178" s="29"/>
    </row>
    <row r="179" spans="1:5" ht="20" customHeight="1" x14ac:dyDescent="0.6">
      <c r="A179" s="172" t="s">
        <v>177</v>
      </c>
      <c r="B179" s="186" t="s">
        <v>44</v>
      </c>
      <c r="C179" s="172">
        <v>0</v>
      </c>
      <c r="D179" s="223">
        <v>2</v>
      </c>
      <c r="E179" s="172">
        <v>0</v>
      </c>
    </row>
    <row r="180" spans="1:5" ht="20" customHeight="1" x14ac:dyDescent="0.6">
      <c r="A180" s="320" t="s">
        <v>29</v>
      </c>
      <c r="B180" s="321"/>
      <c r="C180" s="31">
        <f>SUM(C154:C179)</f>
        <v>4</v>
      </c>
      <c r="D180" s="31">
        <f t="shared" ref="D180:E180" si="1">SUM(D154:D179)</f>
        <v>29</v>
      </c>
      <c r="E180" s="31">
        <f t="shared" si="1"/>
        <v>11</v>
      </c>
    </row>
    <row r="181" spans="1:5" s="6" customFormat="1" ht="20" customHeight="1" x14ac:dyDescent="0.8">
      <c r="A181" s="299" t="s">
        <v>41</v>
      </c>
      <c r="B181" s="319"/>
      <c r="C181" s="299">
        <f>C180+D180</f>
        <v>33</v>
      </c>
      <c r="D181" s="319"/>
      <c r="E181" s="33"/>
    </row>
    <row r="182" spans="1:5" s="6" customFormat="1" ht="22" customHeight="1" x14ac:dyDescent="0.8">
      <c r="A182" s="49"/>
      <c r="B182" s="49"/>
      <c r="C182" s="49"/>
      <c r="D182" s="49"/>
      <c r="E182" s="48"/>
    </row>
    <row r="183" spans="1:5" s="6" customFormat="1" ht="22" customHeight="1" x14ac:dyDescent="0.8">
      <c r="A183" s="34"/>
      <c r="B183" s="34"/>
      <c r="C183" s="34"/>
      <c r="D183" s="34"/>
      <c r="E183" s="35"/>
    </row>
    <row r="184" spans="1:5" s="6" customFormat="1" ht="22" customHeight="1" x14ac:dyDescent="0.8">
      <c r="A184" s="312" t="s">
        <v>4</v>
      </c>
      <c r="B184" s="312"/>
      <c r="C184" s="312"/>
      <c r="D184" s="34"/>
      <c r="E184" s="35"/>
    </row>
    <row r="185" spans="1:5" s="6" customFormat="1" ht="22" customHeight="1" x14ac:dyDescent="0.8">
      <c r="A185" s="34"/>
      <c r="B185" s="34"/>
      <c r="C185" s="34"/>
      <c r="D185" s="34"/>
      <c r="E185" s="35"/>
    </row>
    <row r="186" spans="1:5" ht="22" customHeight="1" x14ac:dyDescent="0.6">
      <c r="A186" s="283" t="s">
        <v>308</v>
      </c>
      <c r="B186" s="283"/>
      <c r="C186" s="283"/>
      <c r="D186" s="283"/>
      <c r="E186" s="283"/>
    </row>
    <row r="187" spans="1:5" ht="22" customHeight="1" x14ac:dyDescent="0.6">
      <c r="A187" s="311" t="s">
        <v>279</v>
      </c>
      <c r="B187" s="311"/>
      <c r="C187" s="311"/>
      <c r="D187" s="311"/>
      <c r="E187" s="311"/>
    </row>
    <row r="188" spans="1:5" ht="22" customHeight="1" x14ac:dyDescent="0.6">
      <c r="A188" s="283" t="s">
        <v>92</v>
      </c>
      <c r="B188" s="283"/>
      <c r="C188" s="283"/>
      <c r="D188" s="283"/>
      <c r="E188" s="283"/>
    </row>
    <row r="189" spans="1:5" ht="22" customHeight="1" x14ac:dyDescent="0.6">
      <c r="A189" s="313" t="s">
        <v>314</v>
      </c>
      <c r="B189" s="313"/>
      <c r="C189" s="313"/>
      <c r="D189" s="313"/>
      <c r="E189" s="313"/>
    </row>
    <row r="190" spans="1:5" ht="20" customHeight="1" x14ac:dyDescent="0.6">
      <c r="A190" s="135" t="s">
        <v>37</v>
      </c>
      <c r="B190" s="193" t="s">
        <v>30</v>
      </c>
      <c r="C190" s="135" t="s">
        <v>38</v>
      </c>
      <c r="D190" s="212" t="s">
        <v>39</v>
      </c>
      <c r="E190" s="135" t="s">
        <v>40</v>
      </c>
    </row>
    <row r="191" spans="1:5" ht="20" customHeight="1" x14ac:dyDescent="0.6">
      <c r="A191" s="179"/>
      <c r="B191" s="195" t="s">
        <v>214</v>
      </c>
      <c r="C191" s="51"/>
      <c r="D191" s="213"/>
      <c r="E191" s="51"/>
    </row>
    <row r="192" spans="1:5" ht="20" customHeight="1" x14ac:dyDescent="0.6">
      <c r="A192" s="173" t="s">
        <v>190</v>
      </c>
      <c r="B192" s="196" t="s">
        <v>294</v>
      </c>
      <c r="C192" s="173">
        <v>0</v>
      </c>
      <c r="D192" s="48">
        <v>2</v>
      </c>
      <c r="E192" s="173">
        <v>1</v>
      </c>
    </row>
    <row r="193" spans="1:5" ht="20" customHeight="1" x14ac:dyDescent="0.6">
      <c r="A193" s="173"/>
      <c r="B193" s="196"/>
      <c r="C193" s="173"/>
      <c r="D193" s="48"/>
      <c r="E193" s="173"/>
    </row>
    <row r="194" spans="1:5" ht="20" customHeight="1" x14ac:dyDescent="0.6">
      <c r="A194" s="29"/>
      <c r="B194" s="183"/>
      <c r="C194" s="29"/>
      <c r="D194" s="184"/>
      <c r="E194" s="29"/>
    </row>
    <row r="195" spans="1:5" ht="20" customHeight="1" x14ac:dyDescent="0.6">
      <c r="A195" s="169"/>
      <c r="B195" s="197" t="s">
        <v>61</v>
      </c>
      <c r="C195" s="28"/>
      <c r="D195" s="206"/>
      <c r="E195" s="28"/>
    </row>
    <row r="196" spans="1:5" ht="20" customHeight="1" x14ac:dyDescent="0.6">
      <c r="A196" s="169"/>
      <c r="B196" s="197" t="s">
        <v>222</v>
      </c>
      <c r="C196" s="28"/>
      <c r="D196" s="206"/>
      <c r="E196" s="28"/>
    </row>
    <row r="197" spans="1:5" ht="20" customHeight="1" x14ac:dyDescent="0.6">
      <c r="A197" s="29"/>
      <c r="B197" s="198"/>
      <c r="C197" s="29"/>
      <c r="D197" s="184"/>
      <c r="E197" s="29"/>
    </row>
    <row r="198" spans="1:5" ht="20" customHeight="1" x14ac:dyDescent="0.6">
      <c r="A198" s="169"/>
      <c r="B198" s="197" t="s">
        <v>73</v>
      </c>
      <c r="C198" s="28"/>
      <c r="D198" s="206"/>
      <c r="E198" s="28"/>
    </row>
    <row r="199" spans="1:5" ht="20" customHeight="1" x14ac:dyDescent="0.6">
      <c r="A199" s="29" t="s">
        <v>191</v>
      </c>
      <c r="B199" s="196" t="s">
        <v>184</v>
      </c>
      <c r="C199" s="28">
        <v>1</v>
      </c>
      <c r="D199" s="206">
        <v>6</v>
      </c>
      <c r="E199" s="28">
        <v>3</v>
      </c>
    </row>
    <row r="200" spans="1:5" ht="20" customHeight="1" x14ac:dyDescent="0.6">
      <c r="A200" s="29" t="s">
        <v>192</v>
      </c>
      <c r="B200" s="196" t="s">
        <v>183</v>
      </c>
      <c r="C200" s="28">
        <v>1</v>
      </c>
      <c r="D200" s="206">
        <v>3</v>
      </c>
      <c r="E200" s="28">
        <v>2</v>
      </c>
    </row>
    <row r="201" spans="1:5" ht="20" customHeight="1" x14ac:dyDescent="0.7">
      <c r="A201" s="177"/>
      <c r="B201" s="199"/>
      <c r="C201" s="142"/>
      <c r="D201" s="207"/>
      <c r="E201" s="142"/>
    </row>
    <row r="202" spans="1:5" ht="20" customHeight="1" x14ac:dyDescent="0.6">
      <c r="A202" s="172"/>
      <c r="B202" s="197" t="s">
        <v>223</v>
      </c>
      <c r="C202" s="116"/>
      <c r="D202" s="208"/>
      <c r="E202" s="116"/>
    </row>
    <row r="203" spans="1:5" ht="20" customHeight="1" x14ac:dyDescent="0.6">
      <c r="A203" s="29" t="s">
        <v>193</v>
      </c>
      <c r="B203" s="200" t="s">
        <v>185</v>
      </c>
      <c r="C203" s="28">
        <v>1</v>
      </c>
      <c r="D203" s="206">
        <v>6</v>
      </c>
      <c r="E203" s="28">
        <v>3</v>
      </c>
    </row>
    <row r="204" spans="1:5" ht="20" customHeight="1" x14ac:dyDescent="0.6">
      <c r="A204" s="29" t="s">
        <v>194</v>
      </c>
      <c r="B204" s="196" t="s">
        <v>289</v>
      </c>
      <c r="C204" s="28">
        <v>2</v>
      </c>
      <c r="D204" s="206">
        <v>0</v>
      </c>
      <c r="E204" s="28">
        <v>2</v>
      </c>
    </row>
    <row r="205" spans="1:5" ht="20" customHeight="1" x14ac:dyDescent="0.6">
      <c r="A205" s="172"/>
      <c r="B205" s="197"/>
      <c r="C205" s="116"/>
      <c r="D205" s="208"/>
      <c r="E205" s="116"/>
    </row>
    <row r="206" spans="1:5" ht="20" customHeight="1" x14ac:dyDescent="0.6">
      <c r="A206" s="169"/>
      <c r="B206" s="197" t="s">
        <v>64</v>
      </c>
      <c r="C206" s="27"/>
      <c r="D206" s="214"/>
      <c r="E206" s="27"/>
    </row>
    <row r="207" spans="1:5" ht="20" customHeight="1" x14ac:dyDescent="0.6">
      <c r="A207" s="169"/>
      <c r="B207" s="197"/>
      <c r="C207" s="27"/>
      <c r="D207" s="214"/>
      <c r="E207" s="27"/>
    </row>
    <row r="208" spans="1:5" ht="20" customHeight="1" x14ac:dyDescent="0.6">
      <c r="A208" s="169"/>
      <c r="B208" s="197" t="s">
        <v>224</v>
      </c>
      <c r="C208" s="27"/>
      <c r="D208" s="214"/>
      <c r="E208" s="27"/>
    </row>
    <row r="209" spans="1:5" ht="20" customHeight="1" x14ac:dyDescent="0.6">
      <c r="A209" s="29" t="s">
        <v>195</v>
      </c>
      <c r="B209" s="196" t="s">
        <v>67</v>
      </c>
      <c r="C209" s="261">
        <v>0</v>
      </c>
      <c r="D209" s="262">
        <v>4</v>
      </c>
      <c r="E209" s="261">
        <v>4</v>
      </c>
    </row>
    <row r="210" spans="1:5" ht="20" customHeight="1" x14ac:dyDescent="0.6">
      <c r="A210" s="29"/>
      <c r="B210" s="196"/>
      <c r="C210" s="27"/>
      <c r="D210" s="214"/>
      <c r="E210" s="27"/>
    </row>
    <row r="211" spans="1:5" ht="20" customHeight="1" x14ac:dyDescent="0.6">
      <c r="A211" s="169"/>
      <c r="B211" s="197" t="s">
        <v>225</v>
      </c>
      <c r="C211" s="27"/>
      <c r="D211" s="214"/>
      <c r="E211" s="27"/>
    </row>
    <row r="212" spans="1:5" ht="20" customHeight="1" x14ac:dyDescent="0.6">
      <c r="A212" s="29" t="s">
        <v>196</v>
      </c>
      <c r="B212" s="196" t="s">
        <v>187</v>
      </c>
      <c r="C212" s="28">
        <v>1</v>
      </c>
      <c r="D212" s="206">
        <v>3</v>
      </c>
      <c r="E212" s="28">
        <v>2</v>
      </c>
    </row>
    <row r="213" spans="1:5" ht="20" customHeight="1" x14ac:dyDescent="0.6">
      <c r="A213" s="29" t="s">
        <v>197</v>
      </c>
      <c r="B213" s="196" t="s">
        <v>188</v>
      </c>
      <c r="C213" s="28">
        <v>1</v>
      </c>
      <c r="D213" s="206">
        <v>6</v>
      </c>
      <c r="E213" s="28">
        <v>3</v>
      </c>
    </row>
    <row r="214" spans="1:5" ht="20" customHeight="1" x14ac:dyDescent="0.6">
      <c r="A214" s="29"/>
      <c r="B214" s="196"/>
      <c r="C214" s="28"/>
      <c r="D214" s="206"/>
      <c r="E214" s="28"/>
    </row>
    <row r="215" spans="1:5" ht="20" customHeight="1" x14ac:dyDescent="0.6">
      <c r="A215" s="169"/>
      <c r="B215" s="197" t="s">
        <v>115</v>
      </c>
      <c r="C215" s="28"/>
      <c r="D215" s="206"/>
      <c r="E215" s="28"/>
    </row>
    <row r="216" spans="1:5" ht="20" customHeight="1" x14ac:dyDescent="0.6">
      <c r="A216" s="172" t="s">
        <v>189</v>
      </c>
      <c r="B216" s="200" t="s">
        <v>45</v>
      </c>
      <c r="C216" s="116">
        <v>0</v>
      </c>
      <c r="D216" s="208">
        <v>2</v>
      </c>
      <c r="E216" s="116">
        <v>0</v>
      </c>
    </row>
    <row r="217" spans="1:5" ht="20" customHeight="1" x14ac:dyDescent="0.6">
      <c r="A217" s="314" t="s">
        <v>29</v>
      </c>
      <c r="B217" s="315"/>
      <c r="C217" s="31">
        <f>SUM(C191:C216)</f>
        <v>7</v>
      </c>
      <c r="D217" s="31">
        <f t="shared" ref="D217:E217" si="2">SUM(D191:D216)</f>
        <v>32</v>
      </c>
      <c r="E217" s="31">
        <f t="shared" si="2"/>
        <v>20</v>
      </c>
    </row>
    <row r="218" spans="1:5" ht="20" customHeight="1" x14ac:dyDescent="0.6">
      <c r="A218" s="299" t="s">
        <v>41</v>
      </c>
      <c r="B218" s="319"/>
      <c r="C218" s="299">
        <f>C217+D217</f>
        <v>39</v>
      </c>
      <c r="D218" s="319"/>
      <c r="E218" s="33"/>
    </row>
    <row r="219" spans="1:5" ht="22" customHeight="1" x14ac:dyDescent="0.6">
      <c r="A219" s="49"/>
      <c r="B219" s="49"/>
      <c r="C219" s="49"/>
      <c r="D219" s="49"/>
      <c r="E219" s="48"/>
    </row>
    <row r="220" spans="1:5" ht="22" customHeight="1" x14ac:dyDescent="0.8">
      <c r="A220" s="34"/>
      <c r="B220" s="34"/>
      <c r="C220" s="34"/>
      <c r="D220" s="34"/>
      <c r="E220" s="35"/>
    </row>
    <row r="221" spans="1:5" ht="22" customHeight="1" x14ac:dyDescent="0.8">
      <c r="A221" s="312" t="s">
        <v>4</v>
      </c>
      <c r="B221" s="312"/>
      <c r="C221" s="312"/>
      <c r="D221" s="34"/>
      <c r="E221" s="35"/>
    </row>
    <row r="222" spans="1:5" ht="22" customHeight="1" x14ac:dyDescent="0.8">
      <c r="A222" s="34"/>
      <c r="B222" s="34"/>
      <c r="C222" s="34"/>
      <c r="D222" s="34"/>
      <c r="E222" s="35"/>
    </row>
  </sheetData>
  <mergeCells count="53">
    <mergeCell ref="A217:B217"/>
    <mergeCell ref="A218:B218"/>
    <mergeCell ref="C218:D218"/>
    <mergeCell ref="A221:C221"/>
    <mergeCell ref="H114:M114"/>
    <mergeCell ref="A147:C147"/>
    <mergeCell ref="A181:B181"/>
    <mergeCell ref="C181:D181"/>
    <mergeCell ref="A184:C184"/>
    <mergeCell ref="H151:M151"/>
    <mergeCell ref="A152:E152"/>
    <mergeCell ref="A180:B180"/>
    <mergeCell ref="A151:E151"/>
    <mergeCell ref="A186:E186"/>
    <mergeCell ref="A187:E187"/>
    <mergeCell ref="A188:E188"/>
    <mergeCell ref="A189:E189"/>
    <mergeCell ref="H77:M77"/>
    <mergeCell ref="A78:E78"/>
    <mergeCell ref="A69:B69"/>
    <mergeCell ref="A110:C110"/>
    <mergeCell ref="A112:E112"/>
    <mergeCell ref="A107:B107"/>
    <mergeCell ref="A70:B70"/>
    <mergeCell ref="C70:D70"/>
    <mergeCell ref="A73:C73"/>
    <mergeCell ref="A106:B106"/>
    <mergeCell ref="C107:D107"/>
    <mergeCell ref="A75:E75"/>
    <mergeCell ref="A76:E76"/>
    <mergeCell ref="A77:E77"/>
    <mergeCell ref="A41:E41"/>
    <mergeCell ref="A150:E150"/>
    <mergeCell ref="A114:E114"/>
    <mergeCell ref="A115:E115"/>
    <mergeCell ref="A142:B142"/>
    <mergeCell ref="A143:B143"/>
    <mergeCell ref="C143:D143"/>
    <mergeCell ref="A149:E149"/>
    <mergeCell ref="A113:E113"/>
    <mergeCell ref="A1:E1"/>
    <mergeCell ref="A2:E2"/>
    <mergeCell ref="A3:E3"/>
    <mergeCell ref="A36:C36"/>
    <mergeCell ref="H40:M40"/>
    <mergeCell ref="A39:E39"/>
    <mergeCell ref="A40:E40"/>
    <mergeCell ref="H3:M3"/>
    <mergeCell ref="A4:E4"/>
    <mergeCell ref="A32:B32"/>
    <mergeCell ref="A33:B33"/>
    <mergeCell ref="C33:D33"/>
    <mergeCell ref="A38:E38"/>
  </mergeCells>
  <pageMargins left="0.9" right="0.511811023622047" top="0.56496062999999996" bottom="0.118110236220472" header="0" footer="0"/>
  <pageSetup paperSize="9" scale="99" orientation="portrait" horizontalDpi="4294967293" r:id="rId1"/>
  <headerFooter>
    <oddHeader>&amp;R&amp;P จาก &amp;N</oddHeader>
  </headerFooter>
  <rowBreaks count="5" manualBreakCount="5">
    <brk id="37" max="4" man="1"/>
    <brk id="74" max="4" man="1"/>
    <brk id="111" max="4" man="1"/>
    <brk id="147" max="4" man="1"/>
    <brk id="185" max="4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92D050"/>
  </sheetPr>
  <dimension ref="A1:M216"/>
  <sheetViews>
    <sheetView view="pageBreakPreview" zoomScale="85" zoomScaleNormal="120" zoomScaleSheetLayoutView="85" zoomScalePageLayoutView="112" workbookViewId="0">
      <selection activeCell="I212" sqref="I212"/>
    </sheetView>
  </sheetViews>
  <sheetFormatPr defaultRowHeight="22" customHeight="1" x14ac:dyDescent="0.6"/>
  <cols>
    <col min="1" max="1" width="14.58203125" style="26" customWidth="1"/>
    <col min="2" max="2" width="48.5" style="26" customWidth="1"/>
    <col min="3" max="5" width="6.08203125" style="26" customWidth="1"/>
    <col min="6" max="255" width="8.6640625" style="26"/>
    <col min="256" max="257" width="6.58203125" style="26" customWidth="1"/>
    <col min="258" max="258" width="45.75" style="26" customWidth="1"/>
    <col min="259" max="261" width="7.08203125" style="26" customWidth="1"/>
    <col min="262" max="511" width="8.6640625" style="26"/>
    <col min="512" max="513" width="6.58203125" style="26" customWidth="1"/>
    <col min="514" max="514" width="45.75" style="26" customWidth="1"/>
    <col min="515" max="517" width="7.08203125" style="26" customWidth="1"/>
    <col min="518" max="767" width="8.6640625" style="26"/>
    <col min="768" max="769" width="6.58203125" style="26" customWidth="1"/>
    <col min="770" max="770" width="45.75" style="26" customWidth="1"/>
    <col min="771" max="773" width="7.08203125" style="26" customWidth="1"/>
    <col min="774" max="1023" width="8.6640625" style="26"/>
    <col min="1024" max="1025" width="6.58203125" style="26" customWidth="1"/>
    <col min="1026" max="1026" width="45.75" style="26" customWidth="1"/>
    <col min="1027" max="1029" width="7.08203125" style="26" customWidth="1"/>
    <col min="1030" max="1279" width="8.6640625" style="26"/>
    <col min="1280" max="1281" width="6.58203125" style="26" customWidth="1"/>
    <col min="1282" max="1282" width="45.75" style="26" customWidth="1"/>
    <col min="1283" max="1285" width="7.08203125" style="26" customWidth="1"/>
    <col min="1286" max="1535" width="8.6640625" style="26"/>
    <col min="1536" max="1537" width="6.58203125" style="26" customWidth="1"/>
    <col min="1538" max="1538" width="45.75" style="26" customWidth="1"/>
    <col min="1539" max="1541" width="7.08203125" style="26" customWidth="1"/>
    <col min="1542" max="1791" width="8.6640625" style="26"/>
    <col min="1792" max="1793" width="6.58203125" style="26" customWidth="1"/>
    <col min="1794" max="1794" width="45.75" style="26" customWidth="1"/>
    <col min="1795" max="1797" width="7.08203125" style="26" customWidth="1"/>
    <col min="1798" max="2047" width="8.6640625" style="26"/>
    <col min="2048" max="2049" width="6.58203125" style="26" customWidth="1"/>
    <col min="2050" max="2050" width="45.75" style="26" customWidth="1"/>
    <col min="2051" max="2053" width="7.08203125" style="26" customWidth="1"/>
    <col min="2054" max="2303" width="8.6640625" style="26"/>
    <col min="2304" max="2305" width="6.58203125" style="26" customWidth="1"/>
    <col min="2306" max="2306" width="45.75" style="26" customWidth="1"/>
    <col min="2307" max="2309" width="7.08203125" style="26" customWidth="1"/>
    <col min="2310" max="2559" width="8.6640625" style="26"/>
    <col min="2560" max="2561" width="6.58203125" style="26" customWidth="1"/>
    <col min="2562" max="2562" width="45.75" style="26" customWidth="1"/>
    <col min="2563" max="2565" width="7.08203125" style="26" customWidth="1"/>
    <col min="2566" max="2815" width="8.6640625" style="26"/>
    <col min="2816" max="2817" width="6.58203125" style="26" customWidth="1"/>
    <col min="2818" max="2818" width="45.75" style="26" customWidth="1"/>
    <col min="2819" max="2821" width="7.08203125" style="26" customWidth="1"/>
    <col min="2822" max="3071" width="8.6640625" style="26"/>
    <col min="3072" max="3073" width="6.58203125" style="26" customWidth="1"/>
    <col min="3074" max="3074" width="45.75" style="26" customWidth="1"/>
    <col min="3075" max="3077" width="7.08203125" style="26" customWidth="1"/>
    <col min="3078" max="3327" width="8.6640625" style="26"/>
    <col min="3328" max="3329" width="6.58203125" style="26" customWidth="1"/>
    <col min="3330" max="3330" width="45.75" style="26" customWidth="1"/>
    <col min="3331" max="3333" width="7.08203125" style="26" customWidth="1"/>
    <col min="3334" max="3583" width="8.6640625" style="26"/>
    <col min="3584" max="3585" width="6.58203125" style="26" customWidth="1"/>
    <col min="3586" max="3586" width="45.75" style="26" customWidth="1"/>
    <col min="3587" max="3589" width="7.08203125" style="26" customWidth="1"/>
    <col min="3590" max="3839" width="8.6640625" style="26"/>
    <col min="3840" max="3841" width="6.58203125" style="26" customWidth="1"/>
    <col min="3842" max="3842" width="45.75" style="26" customWidth="1"/>
    <col min="3843" max="3845" width="7.08203125" style="26" customWidth="1"/>
    <col min="3846" max="4095" width="8.6640625" style="26"/>
    <col min="4096" max="4097" width="6.58203125" style="26" customWidth="1"/>
    <col min="4098" max="4098" width="45.75" style="26" customWidth="1"/>
    <col min="4099" max="4101" width="7.08203125" style="26" customWidth="1"/>
    <col min="4102" max="4351" width="8.6640625" style="26"/>
    <col min="4352" max="4353" width="6.58203125" style="26" customWidth="1"/>
    <col min="4354" max="4354" width="45.75" style="26" customWidth="1"/>
    <col min="4355" max="4357" width="7.08203125" style="26" customWidth="1"/>
    <col min="4358" max="4607" width="8.6640625" style="26"/>
    <col min="4608" max="4609" width="6.58203125" style="26" customWidth="1"/>
    <col min="4610" max="4610" width="45.75" style="26" customWidth="1"/>
    <col min="4611" max="4613" width="7.08203125" style="26" customWidth="1"/>
    <col min="4614" max="4863" width="8.6640625" style="26"/>
    <col min="4864" max="4865" width="6.58203125" style="26" customWidth="1"/>
    <col min="4866" max="4866" width="45.75" style="26" customWidth="1"/>
    <col min="4867" max="4869" width="7.08203125" style="26" customWidth="1"/>
    <col min="4870" max="5119" width="8.6640625" style="26"/>
    <col min="5120" max="5121" width="6.58203125" style="26" customWidth="1"/>
    <col min="5122" max="5122" width="45.75" style="26" customWidth="1"/>
    <col min="5123" max="5125" width="7.08203125" style="26" customWidth="1"/>
    <col min="5126" max="5375" width="8.6640625" style="26"/>
    <col min="5376" max="5377" width="6.58203125" style="26" customWidth="1"/>
    <col min="5378" max="5378" width="45.75" style="26" customWidth="1"/>
    <col min="5379" max="5381" width="7.08203125" style="26" customWidth="1"/>
    <col min="5382" max="5631" width="8.6640625" style="26"/>
    <col min="5632" max="5633" width="6.58203125" style="26" customWidth="1"/>
    <col min="5634" max="5634" width="45.75" style="26" customWidth="1"/>
    <col min="5635" max="5637" width="7.08203125" style="26" customWidth="1"/>
    <col min="5638" max="5887" width="8.6640625" style="26"/>
    <col min="5888" max="5889" width="6.58203125" style="26" customWidth="1"/>
    <col min="5890" max="5890" width="45.75" style="26" customWidth="1"/>
    <col min="5891" max="5893" width="7.08203125" style="26" customWidth="1"/>
    <col min="5894" max="6143" width="8.6640625" style="26"/>
    <col min="6144" max="6145" width="6.58203125" style="26" customWidth="1"/>
    <col min="6146" max="6146" width="45.75" style="26" customWidth="1"/>
    <col min="6147" max="6149" width="7.08203125" style="26" customWidth="1"/>
    <col min="6150" max="6399" width="8.6640625" style="26"/>
    <col min="6400" max="6401" width="6.58203125" style="26" customWidth="1"/>
    <col min="6402" max="6402" width="45.75" style="26" customWidth="1"/>
    <col min="6403" max="6405" width="7.08203125" style="26" customWidth="1"/>
    <col min="6406" max="6655" width="8.6640625" style="26"/>
    <col min="6656" max="6657" width="6.58203125" style="26" customWidth="1"/>
    <col min="6658" max="6658" width="45.75" style="26" customWidth="1"/>
    <col min="6659" max="6661" width="7.08203125" style="26" customWidth="1"/>
    <col min="6662" max="6911" width="8.6640625" style="26"/>
    <col min="6912" max="6913" width="6.58203125" style="26" customWidth="1"/>
    <col min="6914" max="6914" width="45.75" style="26" customWidth="1"/>
    <col min="6915" max="6917" width="7.08203125" style="26" customWidth="1"/>
    <col min="6918" max="7167" width="8.6640625" style="26"/>
    <col min="7168" max="7169" width="6.58203125" style="26" customWidth="1"/>
    <col min="7170" max="7170" width="45.75" style="26" customWidth="1"/>
    <col min="7171" max="7173" width="7.08203125" style="26" customWidth="1"/>
    <col min="7174" max="7423" width="8.6640625" style="26"/>
    <col min="7424" max="7425" width="6.58203125" style="26" customWidth="1"/>
    <col min="7426" max="7426" width="45.75" style="26" customWidth="1"/>
    <col min="7427" max="7429" width="7.08203125" style="26" customWidth="1"/>
    <col min="7430" max="7679" width="8.6640625" style="26"/>
    <col min="7680" max="7681" width="6.58203125" style="26" customWidth="1"/>
    <col min="7682" max="7682" width="45.75" style="26" customWidth="1"/>
    <col min="7683" max="7685" width="7.08203125" style="26" customWidth="1"/>
    <col min="7686" max="7935" width="8.6640625" style="26"/>
    <col min="7936" max="7937" width="6.58203125" style="26" customWidth="1"/>
    <col min="7938" max="7938" width="45.75" style="26" customWidth="1"/>
    <col min="7939" max="7941" width="7.08203125" style="26" customWidth="1"/>
    <col min="7942" max="8191" width="8.6640625" style="26"/>
    <col min="8192" max="8193" width="6.58203125" style="26" customWidth="1"/>
    <col min="8194" max="8194" width="45.75" style="26" customWidth="1"/>
    <col min="8195" max="8197" width="7.08203125" style="26" customWidth="1"/>
    <col min="8198" max="8447" width="8.6640625" style="26"/>
    <col min="8448" max="8449" width="6.58203125" style="26" customWidth="1"/>
    <col min="8450" max="8450" width="45.75" style="26" customWidth="1"/>
    <col min="8451" max="8453" width="7.08203125" style="26" customWidth="1"/>
    <col min="8454" max="8703" width="8.6640625" style="26"/>
    <col min="8704" max="8705" width="6.58203125" style="26" customWidth="1"/>
    <col min="8706" max="8706" width="45.75" style="26" customWidth="1"/>
    <col min="8707" max="8709" width="7.08203125" style="26" customWidth="1"/>
    <col min="8710" max="8959" width="8.6640625" style="26"/>
    <col min="8960" max="8961" width="6.58203125" style="26" customWidth="1"/>
    <col min="8962" max="8962" width="45.75" style="26" customWidth="1"/>
    <col min="8963" max="8965" width="7.08203125" style="26" customWidth="1"/>
    <col min="8966" max="9215" width="8.6640625" style="26"/>
    <col min="9216" max="9217" width="6.58203125" style="26" customWidth="1"/>
    <col min="9218" max="9218" width="45.75" style="26" customWidth="1"/>
    <col min="9219" max="9221" width="7.08203125" style="26" customWidth="1"/>
    <col min="9222" max="9471" width="8.6640625" style="26"/>
    <col min="9472" max="9473" width="6.58203125" style="26" customWidth="1"/>
    <col min="9474" max="9474" width="45.75" style="26" customWidth="1"/>
    <col min="9475" max="9477" width="7.08203125" style="26" customWidth="1"/>
    <col min="9478" max="9727" width="8.6640625" style="26"/>
    <col min="9728" max="9729" width="6.58203125" style="26" customWidth="1"/>
    <col min="9730" max="9730" width="45.75" style="26" customWidth="1"/>
    <col min="9731" max="9733" width="7.08203125" style="26" customWidth="1"/>
    <col min="9734" max="9983" width="8.6640625" style="26"/>
    <col min="9984" max="9985" width="6.58203125" style="26" customWidth="1"/>
    <col min="9986" max="9986" width="45.75" style="26" customWidth="1"/>
    <col min="9987" max="9989" width="7.08203125" style="26" customWidth="1"/>
    <col min="9990" max="10239" width="8.6640625" style="26"/>
    <col min="10240" max="10241" width="6.58203125" style="26" customWidth="1"/>
    <col min="10242" max="10242" width="45.75" style="26" customWidth="1"/>
    <col min="10243" max="10245" width="7.08203125" style="26" customWidth="1"/>
    <col min="10246" max="10495" width="8.6640625" style="26"/>
    <col min="10496" max="10497" width="6.58203125" style="26" customWidth="1"/>
    <col min="10498" max="10498" width="45.75" style="26" customWidth="1"/>
    <col min="10499" max="10501" width="7.08203125" style="26" customWidth="1"/>
    <col min="10502" max="10751" width="8.6640625" style="26"/>
    <col min="10752" max="10753" width="6.58203125" style="26" customWidth="1"/>
    <col min="10754" max="10754" width="45.75" style="26" customWidth="1"/>
    <col min="10755" max="10757" width="7.08203125" style="26" customWidth="1"/>
    <col min="10758" max="11007" width="8.6640625" style="26"/>
    <col min="11008" max="11009" width="6.58203125" style="26" customWidth="1"/>
    <col min="11010" max="11010" width="45.75" style="26" customWidth="1"/>
    <col min="11011" max="11013" width="7.08203125" style="26" customWidth="1"/>
    <col min="11014" max="11263" width="8.6640625" style="26"/>
    <col min="11264" max="11265" width="6.58203125" style="26" customWidth="1"/>
    <col min="11266" max="11266" width="45.75" style="26" customWidth="1"/>
    <col min="11267" max="11269" width="7.08203125" style="26" customWidth="1"/>
    <col min="11270" max="11519" width="8.6640625" style="26"/>
    <col min="11520" max="11521" width="6.58203125" style="26" customWidth="1"/>
    <col min="11522" max="11522" width="45.75" style="26" customWidth="1"/>
    <col min="11523" max="11525" width="7.08203125" style="26" customWidth="1"/>
    <col min="11526" max="11775" width="8.6640625" style="26"/>
    <col min="11776" max="11777" width="6.58203125" style="26" customWidth="1"/>
    <col min="11778" max="11778" width="45.75" style="26" customWidth="1"/>
    <col min="11779" max="11781" width="7.08203125" style="26" customWidth="1"/>
    <col min="11782" max="12031" width="8.6640625" style="26"/>
    <col min="12032" max="12033" width="6.58203125" style="26" customWidth="1"/>
    <col min="12034" max="12034" width="45.75" style="26" customWidth="1"/>
    <col min="12035" max="12037" width="7.08203125" style="26" customWidth="1"/>
    <col min="12038" max="12287" width="8.6640625" style="26"/>
    <col min="12288" max="12289" width="6.58203125" style="26" customWidth="1"/>
    <col min="12290" max="12290" width="45.75" style="26" customWidth="1"/>
    <col min="12291" max="12293" width="7.08203125" style="26" customWidth="1"/>
    <col min="12294" max="12543" width="8.6640625" style="26"/>
    <col min="12544" max="12545" width="6.58203125" style="26" customWidth="1"/>
    <col min="12546" max="12546" width="45.75" style="26" customWidth="1"/>
    <col min="12547" max="12549" width="7.08203125" style="26" customWidth="1"/>
    <col min="12550" max="12799" width="8.6640625" style="26"/>
    <col min="12800" max="12801" width="6.58203125" style="26" customWidth="1"/>
    <col min="12802" max="12802" width="45.75" style="26" customWidth="1"/>
    <col min="12803" max="12805" width="7.08203125" style="26" customWidth="1"/>
    <col min="12806" max="13055" width="8.6640625" style="26"/>
    <col min="13056" max="13057" width="6.58203125" style="26" customWidth="1"/>
    <col min="13058" max="13058" width="45.75" style="26" customWidth="1"/>
    <col min="13059" max="13061" width="7.08203125" style="26" customWidth="1"/>
    <col min="13062" max="13311" width="8.6640625" style="26"/>
    <col min="13312" max="13313" width="6.58203125" style="26" customWidth="1"/>
    <col min="13314" max="13314" width="45.75" style="26" customWidth="1"/>
    <col min="13315" max="13317" width="7.08203125" style="26" customWidth="1"/>
    <col min="13318" max="13567" width="8.6640625" style="26"/>
    <col min="13568" max="13569" width="6.58203125" style="26" customWidth="1"/>
    <col min="13570" max="13570" width="45.75" style="26" customWidth="1"/>
    <col min="13571" max="13573" width="7.08203125" style="26" customWidth="1"/>
    <col min="13574" max="13823" width="8.6640625" style="26"/>
    <col min="13824" max="13825" width="6.58203125" style="26" customWidth="1"/>
    <col min="13826" max="13826" width="45.75" style="26" customWidth="1"/>
    <col min="13827" max="13829" width="7.08203125" style="26" customWidth="1"/>
    <col min="13830" max="14079" width="8.6640625" style="26"/>
    <col min="14080" max="14081" width="6.58203125" style="26" customWidth="1"/>
    <col min="14082" max="14082" width="45.75" style="26" customWidth="1"/>
    <col min="14083" max="14085" width="7.08203125" style="26" customWidth="1"/>
    <col min="14086" max="14335" width="8.6640625" style="26"/>
    <col min="14336" max="14337" width="6.58203125" style="26" customWidth="1"/>
    <col min="14338" max="14338" width="45.75" style="26" customWidth="1"/>
    <col min="14339" max="14341" width="7.08203125" style="26" customWidth="1"/>
    <col min="14342" max="14591" width="8.6640625" style="26"/>
    <col min="14592" max="14593" width="6.58203125" style="26" customWidth="1"/>
    <col min="14594" max="14594" width="45.75" style="26" customWidth="1"/>
    <col min="14595" max="14597" width="7.08203125" style="26" customWidth="1"/>
    <col min="14598" max="14847" width="8.6640625" style="26"/>
    <col min="14848" max="14849" width="6.58203125" style="26" customWidth="1"/>
    <col min="14850" max="14850" width="45.75" style="26" customWidth="1"/>
    <col min="14851" max="14853" width="7.08203125" style="26" customWidth="1"/>
    <col min="14854" max="15103" width="8.6640625" style="26"/>
    <col min="15104" max="15105" width="6.58203125" style="26" customWidth="1"/>
    <col min="15106" max="15106" width="45.75" style="26" customWidth="1"/>
    <col min="15107" max="15109" width="7.08203125" style="26" customWidth="1"/>
    <col min="15110" max="15359" width="8.6640625" style="26"/>
    <col min="15360" max="15361" width="6.58203125" style="26" customWidth="1"/>
    <col min="15362" max="15362" width="45.75" style="26" customWidth="1"/>
    <col min="15363" max="15365" width="7.08203125" style="26" customWidth="1"/>
    <col min="15366" max="15615" width="8.6640625" style="26"/>
    <col min="15616" max="15617" width="6.58203125" style="26" customWidth="1"/>
    <col min="15618" max="15618" width="45.75" style="26" customWidth="1"/>
    <col min="15619" max="15621" width="7.08203125" style="26" customWidth="1"/>
    <col min="15622" max="15871" width="8.6640625" style="26"/>
    <col min="15872" max="15873" width="6.58203125" style="26" customWidth="1"/>
    <col min="15874" max="15874" width="45.75" style="26" customWidth="1"/>
    <col min="15875" max="15877" width="7.08203125" style="26" customWidth="1"/>
    <col min="15878" max="16127" width="8.6640625" style="26"/>
    <col min="16128" max="16129" width="6.58203125" style="26" customWidth="1"/>
    <col min="16130" max="16130" width="45.75" style="26" customWidth="1"/>
    <col min="16131" max="16133" width="7.08203125" style="26" customWidth="1"/>
    <col min="16134" max="16384" width="8.6640625" style="26"/>
  </cols>
  <sheetData>
    <row r="1" spans="1:13" s="24" customFormat="1" ht="22" customHeight="1" x14ac:dyDescent="0.3">
      <c r="A1" s="283" t="s">
        <v>308</v>
      </c>
      <c r="B1" s="283"/>
      <c r="C1" s="283"/>
      <c r="D1" s="283"/>
      <c r="E1" s="283"/>
      <c r="F1" s="7"/>
    </row>
    <row r="2" spans="1:13" s="25" customFormat="1" ht="22" customHeight="1" x14ac:dyDescent="0.3">
      <c r="A2" s="311" t="s">
        <v>77</v>
      </c>
      <c r="B2" s="311"/>
      <c r="C2" s="311"/>
      <c r="D2" s="311"/>
      <c r="E2" s="311"/>
    </row>
    <row r="3" spans="1:13" s="25" customFormat="1" ht="22" customHeight="1" x14ac:dyDescent="0.3">
      <c r="A3" s="283" t="s">
        <v>92</v>
      </c>
      <c r="B3" s="283"/>
      <c r="C3" s="283"/>
      <c r="D3" s="283"/>
      <c r="E3" s="283"/>
      <c r="H3" s="283"/>
      <c r="I3" s="283"/>
      <c r="J3" s="283"/>
      <c r="K3" s="283"/>
      <c r="L3" s="283"/>
      <c r="M3" s="283"/>
    </row>
    <row r="4" spans="1:13" s="25" customFormat="1" ht="22" customHeight="1" x14ac:dyDescent="0.3">
      <c r="A4" s="313" t="s">
        <v>315</v>
      </c>
      <c r="B4" s="283"/>
      <c r="C4" s="283"/>
      <c r="D4" s="283"/>
      <c r="E4" s="283"/>
    </row>
    <row r="5" spans="1:13" s="9" customFormat="1" ht="20" customHeight="1" x14ac:dyDescent="0.3">
      <c r="A5" s="135" t="s">
        <v>37</v>
      </c>
      <c r="B5" s="193" t="s">
        <v>30</v>
      </c>
      <c r="C5" s="135" t="s">
        <v>38</v>
      </c>
      <c r="D5" s="212" t="s">
        <v>39</v>
      </c>
      <c r="E5" s="135" t="s">
        <v>40</v>
      </c>
    </row>
    <row r="6" spans="1:13" ht="20" customHeight="1" x14ac:dyDescent="0.6">
      <c r="A6" s="50"/>
      <c r="B6" s="231" t="s">
        <v>93</v>
      </c>
      <c r="C6" s="51"/>
      <c r="D6" s="213"/>
      <c r="E6" s="51"/>
    </row>
    <row r="7" spans="1:13" ht="20" customHeight="1" x14ac:dyDescent="0.6">
      <c r="A7" s="29" t="s">
        <v>100</v>
      </c>
      <c r="B7" s="198" t="s">
        <v>94</v>
      </c>
      <c r="C7" s="29">
        <v>2</v>
      </c>
      <c r="D7" s="184">
        <v>0</v>
      </c>
      <c r="E7" s="29">
        <v>2</v>
      </c>
    </row>
    <row r="8" spans="1:13" ht="20" customHeight="1" x14ac:dyDescent="0.6">
      <c r="A8" s="29" t="s">
        <v>101</v>
      </c>
      <c r="B8" s="198" t="s">
        <v>95</v>
      </c>
      <c r="C8" s="29">
        <v>1</v>
      </c>
      <c r="D8" s="184">
        <v>2</v>
      </c>
      <c r="E8" s="29">
        <v>2</v>
      </c>
    </row>
    <row r="9" spans="1:13" ht="20" customHeight="1" x14ac:dyDescent="0.6">
      <c r="A9" s="29" t="s">
        <v>102</v>
      </c>
      <c r="B9" s="198" t="s">
        <v>96</v>
      </c>
      <c r="C9" s="29">
        <v>0</v>
      </c>
      <c r="D9" s="184">
        <v>2</v>
      </c>
      <c r="E9" s="29">
        <v>1</v>
      </c>
    </row>
    <row r="10" spans="1:13" ht="20" customHeight="1" x14ac:dyDescent="0.6">
      <c r="A10" s="29" t="s">
        <v>103</v>
      </c>
      <c r="B10" s="198" t="s">
        <v>97</v>
      </c>
      <c r="C10" s="29">
        <v>2</v>
      </c>
      <c r="D10" s="184">
        <v>0</v>
      </c>
      <c r="E10" s="29">
        <v>2</v>
      </c>
    </row>
    <row r="11" spans="1:13" ht="20" customHeight="1" x14ac:dyDescent="0.6">
      <c r="A11" s="29" t="s">
        <v>104</v>
      </c>
      <c r="B11" s="198" t="s">
        <v>98</v>
      </c>
      <c r="C11" s="29">
        <v>1</v>
      </c>
      <c r="D11" s="184">
        <v>0</v>
      </c>
      <c r="E11" s="29">
        <v>1</v>
      </c>
    </row>
    <row r="12" spans="1:13" ht="20" customHeight="1" x14ac:dyDescent="0.6">
      <c r="A12" s="29" t="s">
        <v>105</v>
      </c>
      <c r="B12" s="183" t="s">
        <v>273</v>
      </c>
      <c r="C12" s="29">
        <v>0</v>
      </c>
      <c r="D12" s="184">
        <v>2</v>
      </c>
      <c r="E12" s="29">
        <v>1</v>
      </c>
    </row>
    <row r="13" spans="1:13" ht="20" customHeight="1" x14ac:dyDescent="0.6">
      <c r="A13" s="29"/>
      <c r="B13" s="183"/>
      <c r="C13" s="29"/>
      <c r="D13" s="184"/>
      <c r="E13" s="29"/>
    </row>
    <row r="14" spans="1:13" ht="20" customHeight="1" x14ac:dyDescent="0.6">
      <c r="A14" s="27"/>
      <c r="B14" s="232" t="s">
        <v>61</v>
      </c>
      <c r="C14" s="28"/>
      <c r="D14" s="206"/>
      <c r="E14" s="28"/>
    </row>
    <row r="15" spans="1:13" ht="20" customHeight="1" x14ac:dyDescent="0.6">
      <c r="A15" s="27"/>
      <c r="B15" s="232" t="s">
        <v>202</v>
      </c>
      <c r="C15" s="28"/>
      <c r="D15" s="206"/>
      <c r="E15" s="28"/>
    </row>
    <row r="16" spans="1:13" ht="20" customHeight="1" x14ac:dyDescent="0.6">
      <c r="A16" s="29" t="s">
        <v>109</v>
      </c>
      <c r="B16" s="196" t="s">
        <v>106</v>
      </c>
      <c r="C16" s="28">
        <v>1</v>
      </c>
      <c r="D16" s="206">
        <v>3</v>
      </c>
      <c r="E16" s="28">
        <v>2</v>
      </c>
    </row>
    <row r="17" spans="1:5" ht="20" customHeight="1" x14ac:dyDescent="0.6">
      <c r="A17" s="29" t="s">
        <v>110</v>
      </c>
      <c r="B17" s="196" t="s">
        <v>76</v>
      </c>
      <c r="C17" s="28">
        <v>1</v>
      </c>
      <c r="D17" s="206">
        <v>3</v>
      </c>
      <c r="E17" s="28">
        <v>2</v>
      </c>
    </row>
    <row r="18" spans="1:5" ht="20" customHeight="1" x14ac:dyDescent="0.6">
      <c r="A18" s="29"/>
      <c r="B18" s="196"/>
      <c r="C18" s="28"/>
      <c r="D18" s="206"/>
      <c r="E18" s="28"/>
    </row>
    <row r="19" spans="1:5" ht="20" customHeight="1" x14ac:dyDescent="0.6">
      <c r="A19" s="169"/>
      <c r="B19" s="197" t="s">
        <v>251</v>
      </c>
      <c r="C19" s="28"/>
      <c r="D19" s="206"/>
      <c r="E19" s="28"/>
    </row>
    <row r="20" spans="1:5" ht="20" customHeight="1" x14ac:dyDescent="0.6">
      <c r="A20" s="29"/>
      <c r="B20" s="200"/>
      <c r="C20" s="28"/>
      <c r="D20" s="206"/>
      <c r="E20" s="28"/>
    </row>
    <row r="21" spans="1:5" ht="20" customHeight="1" x14ac:dyDescent="0.6">
      <c r="A21" s="116"/>
      <c r="B21" s="232" t="s">
        <v>271</v>
      </c>
      <c r="C21" s="116"/>
      <c r="D21" s="208"/>
      <c r="E21" s="116"/>
    </row>
    <row r="22" spans="1:5" ht="20" customHeight="1" x14ac:dyDescent="0.6">
      <c r="A22" s="29" t="s">
        <v>111</v>
      </c>
      <c r="B22" s="200" t="s">
        <v>107</v>
      </c>
      <c r="C22" s="28">
        <v>1</v>
      </c>
      <c r="D22" s="206">
        <v>6</v>
      </c>
      <c r="E22" s="28">
        <v>3</v>
      </c>
    </row>
    <row r="23" spans="1:5" ht="20" customHeight="1" x14ac:dyDescent="0.6">
      <c r="A23" s="29" t="s">
        <v>112</v>
      </c>
      <c r="B23" s="196" t="s">
        <v>108</v>
      </c>
      <c r="C23" s="28">
        <v>1</v>
      </c>
      <c r="D23" s="206">
        <v>6</v>
      </c>
      <c r="E23" s="28">
        <v>3</v>
      </c>
    </row>
    <row r="24" spans="1:5" ht="20" customHeight="1" x14ac:dyDescent="0.8">
      <c r="A24" s="162"/>
      <c r="B24" s="237"/>
      <c r="C24" s="151"/>
      <c r="D24" s="158"/>
      <c r="E24" s="151"/>
    </row>
    <row r="25" spans="1:5" ht="20" customHeight="1" x14ac:dyDescent="0.6">
      <c r="A25" s="116"/>
      <c r="B25" s="232" t="s">
        <v>64</v>
      </c>
      <c r="C25" s="116"/>
      <c r="D25" s="208"/>
      <c r="E25" s="116"/>
    </row>
    <row r="26" spans="1:5" ht="20" customHeight="1" x14ac:dyDescent="0.6">
      <c r="A26" s="27"/>
      <c r="B26" s="232"/>
      <c r="C26" s="27"/>
      <c r="D26" s="214"/>
      <c r="E26" s="27"/>
    </row>
    <row r="27" spans="1:5" ht="20" customHeight="1" x14ac:dyDescent="0.6">
      <c r="A27" s="27"/>
      <c r="B27" s="232" t="s">
        <v>65</v>
      </c>
      <c r="C27" s="27"/>
      <c r="D27" s="214"/>
      <c r="E27" s="27"/>
    </row>
    <row r="28" spans="1:5" ht="20" customHeight="1" x14ac:dyDescent="0.6">
      <c r="A28" s="27"/>
      <c r="B28" s="232"/>
      <c r="C28" s="27"/>
      <c r="D28" s="214"/>
      <c r="E28" s="27"/>
    </row>
    <row r="29" spans="1:5" ht="20" customHeight="1" x14ac:dyDescent="0.6">
      <c r="A29" s="27"/>
      <c r="B29" s="232" t="s">
        <v>66</v>
      </c>
      <c r="C29" s="27"/>
      <c r="D29" s="214"/>
      <c r="E29" s="27"/>
    </row>
    <row r="30" spans="1:5" ht="20" customHeight="1" x14ac:dyDescent="0.6">
      <c r="A30" s="28"/>
      <c r="B30" s="232"/>
      <c r="C30" s="28"/>
      <c r="D30" s="206"/>
      <c r="E30" s="28"/>
    </row>
    <row r="31" spans="1:5" ht="20" customHeight="1" x14ac:dyDescent="0.6">
      <c r="A31" s="27"/>
      <c r="B31" s="232" t="s">
        <v>115</v>
      </c>
      <c r="C31" s="28"/>
      <c r="D31" s="206"/>
      <c r="E31" s="28"/>
    </row>
    <row r="32" spans="1:5" ht="20" customHeight="1" x14ac:dyDescent="0.8">
      <c r="A32" s="170" t="s">
        <v>113</v>
      </c>
      <c r="B32" s="235" t="s">
        <v>114</v>
      </c>
      <c r="C32" s="171">
        <v>0</v>
      </c>
      <c r="D32" s="236">
        <v>2</v>
      </c>
      <c r="E32" s="171">
        <v>0</v>
      </c>
    </row>
    <row r="33" spans="1:13" ht="20" customHeight="1" x14ac:dyDescent="0.6">
      <c r="A33" s="314" t="s">
        <v>29</v>
      </c>
      <c r="B33" s="315"/>
      <c r="C33" s="31">
        <f>SUM(C6:C32)</f>
        <v>10</v>
      </c>
      <c r="D33" s="31">
        <f t="shared" ref="D33:E33" si="0">SUM(D6:D32)</f>
        <v>26</v>
      </c>
      <c r="E33" s="31">
        <f t="shared" si="0"/>
        <v>19</v>
      </c>
    </row>
    <row r="34" spans="1:13" s="6" customFormat="1" ht="20" customHeight="1" x14ac:dyDescent="0.8">
      <c r="A34" s="316" t="s">
        <v>41</v>
      </c>
      <c r="B34" s="317"/>
      <c r="C34" s="318">
        <f>C33+D33</f>
        <v>36</v>
      </c>
      <c r="D34" s="318"/>
      <c r="E34" s="33"/>
    </row>
    <row r="35" spans="1:13" s="6" customFormat="1" ht="26.5" customHeight="1" x14ac:dyDescent="0.8">
      <c r="A35" s="49"/>
      <c r="B35" s="49"/>
      <c r="C35" s="49"/>
      <c r="D35" s="49"/>
      <c r="E35" s="48"/>
    </row>
    <row r="36" spans="1:13" s="6" customFormat="1" ht="20.5" customHeight="1" x14ac:dyDescent="0.8">
      <c r="A36" s="34"/>
      <c r="B36" s="34"/>
      <c r="C36" s="34"/>
      <c r="D36" s="34"/>
      <c r="E36" s="35"/>
    </row>
    <row r="37" spans="1:13" s="6" customFormat="1" ht="27.5" customHeight="1" x14ac:dyDescent="0.8">
      <c r="A37" s="312" t="s">
        <v>4</v>
      </c>
      <c r="B37" s="312"/>
      <c r="C37" s="312"/>
      <c r="D37" s="34"/>
      <c r="E37" s="35"/>
    </row>
    <row r="38" spans="1:13" s="24" customFormat="1" ht="22" customHeight="1" x14ac:dyDescent="0.3">
      <c r="A38" s="283" t="s">
        <v>308</v>
      </c>
      <c r="B38" s="283"/>
      <c r="C38" s="283"/>
      <c r="D38" s="283"/>
      <c r="E38" s="283"/>
      <c r="F38" s="7"/>
    </row>
    <row r="39" spans="1:13" s="25" customFormat="1" ht="22" customHeight="1" x14ac:dyDescent="0.3">
      <c r="A39" s="311" t="s">
        <v>77</v>
      </c>
      <c r="B39" s="311"/>
      <c r="C39" s="311"/>
      <c r="D39" s="311"/>
      <c r="E39" s="311"/>
    </row>
    <row r="40" spans="1:13" s="25" customFormat="1" ht="22" customHeight="1" x14ac:dyDescent="0.3">
      <c r="A40" s="283" t="s">
        <v>92</v>
      </c>
      <c r="B40" s="283"/>
      <c r="C40" s="283"/>
      <c r="D40" s="283"/>
      <c r="E40" s="283"/>
      <c r="H40" s="283"/>
      <c r="I40" s="283"/>
      <c r="J40" s="283"/>
      <c r="K40" s="283"/>
      <c r="L40" s="283"/>
      <c r="M40" s="283"/>
    </row>
    <row r="41" spans="1:13" s="25" customFormat="1" ht="22" customHeight="1" x14ac:dyDescent="0.3">
      <c r="A41" s="313" t="s">
        <v>316</v>
      </c>
      <c r="B41" s="283"/>
      <c r="C41" s="283"/>
      <c r="D41" s="283"/>
      <c r="E41" s="283"/>
    </row>
    <row r="42" spans="1:13" s="9" customFormat="1" ht="20" customHeight="1" x14ac:dyDescent="0.3">
      <c r="A42" s="135" t="s">
        <v>37</v>
      </c>
      <c r="B42" s="193" t="s">
        <v>30</v>
      </c>
      <c r="C42" s="135" t="s">
        <v>38</v>
      </c>
      <c r="D42" s="212" t="s">
        <v>39</v>
      </c>
      <c r="E42" s="135" t="s">
        <v>40</v>
      </c>
    </row>
    <row r="43" spans="1:13" ht="20" customHeight="1" x14ac:dyDescent="0.6">
      <c r="A43" s="50"/>
      <c r="B43" s="231" t="s">
        <v>203</v>
      </c>
      <c r="C43" s="51"/>
      <c r="D43" s="213"/>
      <c r="E43" s="51"/>
    </row>
    <row r="44" spans="1:13" ht="20" customHeight="1" x14ac:dyDescent="0.6">
      <c r="A44" s="29" t="s">
        <v>121</v>
      </c>
      <c r="B44" s="198" t="s">
        <v>116</v>
      </c>
      <c r="C44" s="29">
        <v>2</v>
      </c>
      <c r="D44" s="184">
        <v>0</v>
      </c>
      <c r="E44" s="29">
        <v>2</v>
      </c>
    </row>
    <row r="45" spans="1:13" ht="20" customHeight="1" x14ac:dyDescent="0.6">
      <c r="A45" s="29" t="s">
        <v>122</v>
      </c>
      <c r="B45" s="198" t="s">
        <v>286</v>
      </c>
      <c r="C45" s="29">
        <v>1</v>
      </c>
      <c r="D45" s="184">
        <v>2</v>
      </c>
      <c r="E45" s="29">
        <v>2</v>
      </c>
    </row>
    <row r="46" spans="1:13" s="25" customFormat="1" ht="20" customHeight="1" x14ac:dyDescent="0.3">
      <c r="A46" s="29" t="s">
        <v>123</v>
      </c>
      <c r="B46" s="198" t="s">
        <v>291</v>
      </c>
      <c r="C46" s="29">
        <v>0</v>
      </c>
      <c r="D46" s="184">
        <v>2</v>
      </c>
      <c r="E46" s="29">
        <v>1</v>
      </c>
    </row>
    <row r="47" spans="1:13" s="25" customFormat="1" ht="20" customHeight="1" x14ac:dyDescent="0.3">
      <c r="A47" s="29" t="s">
        <v>124</v>
      </c>
      <c r="B47" s="198" t="s">
        <v>285</v>
      </c>
      <c r="C47" s="29">
        <v>0</v>
      </c>
      <c r="D47" s="184">
        <v>2</v>
      </c>
      <c r="E47" s="29">
        <v>1</v>
      </c>
    </row>
    <row r="48" spans="1:13" s="25" customFormat="1" ht="20" customHeight="1" x14ac:dyDescent="0.3">
      <c r="A48" s="29" t="s">
        <v>125</v>
      </c>
      <c r="B48" s="198" t="s">
        <v>119</v>
      </c>
      <c r="C48" s="29">
        <v>2</v>
      </c>
      <c r="D48" s="184">
        <v>0</v>
      </c>
      <c r="E48" s="29">
        <v>2</v>
      </c>
    </row>
    <row r="49" spans="1:5" s="25" customFormat="1" ht="20" customHeight="1" x14ac:dyDescent="0.3">
      <c r="A49" s="29" t="s">
        <v>126</v>
      </c>
      <c r="B49" s="198" t="s">
        <v>120</v>
      </c>
      <c r="C49" s="29">
        <v>1</v>
      </c>
      <c r="D49" s="184">
        <v>0</v>
      </c>
      <c r="E49" s="29">
        <v>1</v>
      </c>
    </row>
    <row r="50" spans="1:5" s="25" customFormat="1" ht="20" customHeight="1" x14ac:dyDescent="0.3">
      <c r="A50" s="29"/>
      <c r="B50" s="198"/>
      <c r="C50" s="29"/>
      <c r="D50" s="184"/>
      <c r="E50" s="29"/>
    </row>
    <row r="51" spans="1:5" ht="20" customHeight="1" x14ac:dyDescent="0.6">
      <c r="A51" s="27"/>
      <c r="B51" s="232" t="s">
        <v>61</v>
      </c>
      <c r="C51" s="28"/>
      <c r="D51" s="206"/>
      <c r="E51" s="28"/>
    </row>
    <row r="52" spans="1:5" ht="20" customHeight="1" x14ac:dyDescent="0.6">
      <c r="A52" s="27"/>
      <c r="B52" s="232" t="s">
        <v>204</v>
      </c>
      <c r="C52" s="28"/>
      <c r="D52" s="206"/>
      <c r="E52" s="28"/>
    </row>
    <row r="53" spans="1:5" ht="20" customHeight="1" x14ac:dyDescent="0.6">
      <c r="A53" s="29" t="s">
        <v>137</v>
      </c>
      <c r="B53" s="196" t="s">
        <v>130</v>
      </c>
      <c r="C53" s="28">
        <v>0</v>
      </c>
      <c r="D53" s="206">
        <v>6</v>
      </c>
      <c r="E53" s="28">
        <v>2</v>
      </c>
    </row>
    <row r="54" spans="1:5" ht="20" customHeight="1" x14ac:dyDescent="0.6">
      <c r="A54" s="29" t="s">
        <v>136</v>
      </c>
      <c r="B54" s="196" t="s">
        <v>131</v>
      </c>
      <c r="C54" s="28">
        <v>1</v>
      </c>
      <c r="D54" s="206">
        <v>3</v>
      </c>
      <c r="E54" s="28">
        <v>2</v>
      </c>
    </row>
    <row r="55" spans="1:5" ht="20" customHeight="1" x14ac:dyDescent="0.6">
      <c r="A55" s="29"/>
      <c r="B55" s="198"/>
      <c r="C55" s="29"/>
      <c r="D55" s="184"/>
      <c r="E55" s="29"/>
    </row>
    <row r="56" spans="1:5" ht="20" customHeight="1" x14ac:dyDescent="0.6">
      <c r="A56" s="169"/>
      <c r="B56" s="197" t="s">
        <v>205</v>
      </c>
      <c r="C56" s="28"/>
      <c r="D56" s="206"/>
      <c r="E56" s="28"/>
    </row>
    <row r="57" spans="1:5" ht="20" customHeight="1" x14ac:dyDescent="0.6">
      <c r="A57" s="29" t="s">
        <v>135</v>
      </c>
      <c r="B57" s="196" t="s">
        <v>128</v>
      </c>
      <c r="C57" s="28">
        <v>2</v>
      </c>
      <c r="D57" s="206">
        <v>0</v>
      </c>
      <c r="E57" s="28">
        <v>2</v>
      </c>
    </row>
    <row r="58" spans="1:5" ht="20" customHeight="1" x14ac:dyDescent="0.6">
      <c r="A58" s="29" t="s">
        <v>134</v>
      </c>
      <c r="B58" s="227" t="s">
        <v>129</v>
      </c>
      <c r="C58" s="28">
        <v>1</v>
      </c>
      <c r="D58" s="206">
        <v>3</v>
      </c>
      <c r="E58" s="28">
        <v>2</v>
      </c>
    </row>
    <row r="59" spans="1:5" ht="20" customHeight="1" x14ac:dyDescent="0.6">
      <c r="A59" s="29"/>
      <c r="B59" s="227"/>
      <c r="C59" s="28"/>
      <c r="D59" s="206"/>
      <c r="E59" s="28"/>
    </row>
    <row r="60" spans="1:5" ht="20" customHeight="1" x14ac:dyDescent="0.6">
      <c r="A60" s="172"/>
      <c r="B60" s="197" t="s">
        <v>206</v>
      </c>
      <c r="C60" s="116"/>
      <c r="D60" s="208"/>
      <c r="E60" s="116"/>
    </row>
    <row r="61" spans="1:5" ht="20" customHeight="1" x14ac:dyDescent="0.6">
      <c r="A61" s="29" t="s">
        <v>133</v>
      </c>
      <c r="B61" s="196" t="s">
        <v>127</v>
      </c>
      <c r="C61" s="28">
        <v>1</v>
      </c>
      <c r="D61" s="206">
        <v>3</v>
      </c>
      <c r="E61" s="28">
        <v>2</v>
      </c>
    </row>
    <row r="62" spans="1:5" ht="20" customHeight="1" x14ac:dyDescent="0.6">
      <c r="A62" s="29"/>
      <c r="B62" s="196"/>
      <c r="C62" s="28"/>
      <c r="D62" s="206"/>
      <c r="E62" s="28"/>
    </row>
    <row r="63" spans="1:5" ht="20" customHeight="1" x14ac:dyDescent="0.6">
      <c r="A63" s="169"/>
      <c r="B63" s="197" t="s">
        <v>64</v>
      </c>
      <c r="C63" s="27"/>
      <c r="D63" s="214"/>
      <c r="E63" s="27"/>
    </row>
    <row r="64" spans="1:5" ht="20" customHeight="1" x14ac:dyDescent="0.6">
      <c r="A64" s="169"/>
      <c r="B64" s="197" t="s">
        <v>65</v>
      </c>
      <c r="C64" s="27"/>
      <c r="D64" s="214"/>
      <c r="E64" s="27"/>
    </row>
    <row r="65" spans="1:13" ht="20" customHeight="1" x14ac:dyDescent="0.6">
      <c r="A65" s="169"/>
      <c r="B65" s="197" t="s">
        <v>207</v>
      </c>
      <c r="C65" s="27"/>
      <c r="D65" s="214"/>
      <c r="E65" s="27"/>
    </row>
    <row r="66" spans="1:13" ht="20" customHeight="1" x14ac:dyDescent="0.8">
      <c r="A66" s="174"/>
      <c r="B66" s="233"/>
      <c r="C66" s="151"/>
      <c r="D66" s="158"/>
      <c r="E66" s="151"/>
    </row>
    <row r="67" spans="1:13" ht="20" customHeight="1" x14ac:dyDescent="0.6">
      <c r="A67" s="169"/>
      <c r="B67" s="197" t="s">
        <v>115</v>
      </c>
      <c r="C67" s="28"/>
      <c r="D67" s="206"/>
      <c r="E67" s="28"/>
    </row>
    <row r="68" spans="1:13" ht="20" customHeight="1" x14ac:dyDescent="0.6">
      <c r="A68" s="29" t="s">
        <v>132</v>
      </c>
      <c r="B68" s="196" t="s">
        <v>138</v>
      </c>
      <c r="C68" s="28">
        <v>0</v>
      </c>
      <c r="D68" s="206">
        <v>2</v>
      </c>
      <c r="E68" s="28">
        <v>0</v>
      </c>
    </row>
    <row r="69" spans="1:13" ht="20" customHeight="1" x14ac:dyDescent="0.6">
      <c r="A69" s="314" t="s">
        <v>29</v>
      </c>
      <c r="B69" s="315"/>
      <c r="C69" s="32">
        <f>SUM(C43:C68)</f>
        <v>11</v>
      </c>
      <c r="D69" s="32">
        <f t="shared" ref="D69:E69" si="1">SUM(D43:D68)</f>
        <v>23</v>
      </c>
      <c r="E69" s="32">
        <f t="shared" si="1"/>
        <v>19</v>
      </c>
    </row>
    <row r="70" spans="1:13" ht="20" customHeight="1" x14ac:dyDescent="0.6">
      <c r="A70" s="316" t="s">
        <v>41</v>
      </c>
      <c r="B70" s="317"/>
      <c r="C70" s="318">
        <f>C69+D69</f>
        <v>34</v>
      </c>
      <c r="D70" s="318"/>
      <c r="E70" s="33"/>
    </row>
    <row r="71" spans="1:13" s="6" customFormat="1" ht="22" customHeight="1" x14ac:dyDescent="0.8">
      <c r="A71" s="49"/>
      <c r="B71" s="49"/>
      <c r="C71" s="49"/>
      <c r="D71" s="49"/>
      <c r="E71" s="48"/>
    </row>
    <row r="72" spans="1:13" s="6" customFormat="1" ht="22" customHeight="1" x14ac:dyDescent="0.8">
      <c r="A72" s="34"/>
      <c r="B72" s="34"/>
      <c r="C72" s="34"/>
      <c r="D72" s="34"/>
      <c r="E72" s="35"/>
    </row>
    <row r="73" spans="1:13" s="6" customFormat="1" ht="22" customHeight="1" x14ac:dyDescent="0.8">
      <c r="A73" s="312" t="s">
        <v>4</v>
      </c>
      <c r="B73" s="312"/>
      <c r="C73" s="312"/>
      <c r="D73" s="34"/>
      <c r="E73" s="35"/>
    </row>
    <row r="74" spans="1:13" s="6" customFormat="1" ht="22" customHeight="1" x14ac:dyDescent="0.8">
      <c r="A74" s="34"/>
      <c r="B74" s="34"/>
      <c r="C74" s="34"/>
      <c r="D74" s="34"/>
      <c r="E74" s="35"/>
    </row>
    <row r="75" spans="1:13" s="24" customFormat="1" ht="22" customHeight="1" x14ac:dyDescent="0.3">
      <c r="A75" s="283" t="s">
        <v>308</v>
      </c>
      <c r="B75" s="283"/>
      <c r="C75" s="283"/>
      <c r="D75" s="283"/>
      <c r="E75" s="283"/>
      <c r="F75" s="7"/>
    </row>
    <row r="76" spans="1:13" s="25" customFormat="1" ht="22" customHeight="1" x14ac:dyDescent="0.3">
      <c r="A76" s="311" t="s">
        <v>77</v>
      </c>
      <c r="B76" s="311"/>
      <c r="C76" s="311"/>
      <c r="D76" s="311"/>
      <c r="E76" s="311"/>
    </row>
    <row r="77" spans="1:13" s="25" customFormat="1" ht="22" customHeight="1" x14ac:dyDescent="0.3">
      <c r="A77" s="283" t="s">
        <v>92</v>
      </c>
      <c r="B77" s="283"/>
      <c r="C77" s="283"/>
      <c r="D77" s="283"/>
      <c r="E77" s="283"/>
      <c r="H77" s="283"/>
      <c r="I77" s="283"/>
      <c r="J77" s="283"/>
      <c r="K77" s="283"/>
      <c r="L77" s="283"/>
      <c r="M77" s="283"/>
    </row>
    <row r="78" spans="1:13" s="25" customFormat="1" ht="22" customHeight="1" x14ac:dyDescent="0.3">
      <c r="A78" s="313" t="s">
        <v>317</v>
      </c>
      <c r="B78" s="283"/>
      <c r="C78" s="283"/>
      <c r="D78" s="283"/>
      <c r="E78" s="283"/>
    </row>
    <row r="79" spans="1:13" s="9" customFormat="1" ht="22" customHeight="1" x14ac:dyDescent="0.3">
      <c r="A79" s="32" t="s">
        <v>37</v>
      </c>
      <c r="B79" s="194" t="s">
        <v>30</v>
      </c>
      <c r="C79" s="32" t="s">
        <v>38</v>
      </c>
      <c r="D79" s="230" t="s">
        <v>39</v>
      </c>
      <c r="E79" s="32" t="s">
        <v>40</v>
      </c>
    </row>
    <row r="80" spans="1:13" ht="22" customHeight="1" x14ac:dyDescent="0.6">
      <c r="A80" s="175"/>
      <c r="B80" s="218" t="s">
        <v>208</v>
      </c>
      <c r="C80" s="29"/>
      <c r="D80" s="184"/>
      <c r="E80" s="29"/>
    </row>
    <row r="81" spans="1:5" ht="22" customHeight="1" x14ac:dyDescent="0.6">
      <c r="A81" s="29" t="s">
        <v>272</v>
      </c>
      <c r="B81" s="198" t="s">
        <v>139</v>
      </c>
      <c r="C81" s="29">
        <v>0</v>
      </c>
      <c r="D81" s="184">
        <v>2</v>
      </c>
      <c r="E81" s="29">
        <v>1</v>
      </c>
    </row>
    <row r="82" spans="1:5" ht="22" customHeight="1" x14ac:dyDescent="0.6">
      <c r="A82" s="29" t="s">
        <v>147</v>
      </c>
      <c r="B82" s="198" t="s">
        <v>140</v>
      </c>
      <c r="C82" s="29">
        <v>0</v>
      </c>
      <c r="D82" s="184">
        <v>2</v>
      </c>
      <c r="E82" s="29">
        <v>1</v>
      </c>
    </row>
    <row r="83" spans="1:5" ht="22" customHeight="1" x14ac:dyDescent="0.6">
      <c r="A83" s="29"/>
      <c r="B83" s="198"/>
      <c r="C83" s="29"/>
      <c r="D83" s="184"/>
      <c r="E83" s="29"/>
    </row>
    <row r="84" spans="1:5" ht="22" customHeight="1" x14ac:dyDescent="0.6">
      <c r="A84" s="169"/>
      <c r="B84" s="218" t="s">
        <v>61</v>
      </c>
      <c r="C84" s="29"/>
      <c r="D84" s="184"/>
      <c r="E84" s="29"/>
    </row>
    <row r="85" spans="1:5" ht="22" customHeight="1" x14ac:dyDescent="0.6">
      <c r="A85" s="169"/>
      <c r="B85" s="218" t="s">
        <v>209</v>
      </c>
      <c r="C85" s="29"/>
      <c r="D85" s="184"/>
      <c r="E85" s="29"/>
    </row>
    <row r="86" spans="1:5" ht="22" customHeight="1" x14ac:dyDescent="0.6">
      <c r="A86" s="29" t="s">
        <v>148</v>
      </c>
      <c r="B86" s="198" t="s">
        <v>141</v>
      </c>
      <c r="C86" s="29">
        <v>1</v>
      </c>
      <c r="D86" s="184">
        <v>0</v>
      </c>
      <c r="E86" s="29">
        <v>1</v>
      </c>
    </row>
    <row r="87" spans="1:5" ht="22" customHeight="1" x14ac:dyDescent="0.6">
      <c r="A87" s="29" t="s">
        <v>149</v>
      </c>
      <c r="B87" s="198" t="s">
        <v>142</v>
      </c>
      <c r="C87" s="29">
        <v>1</v>
      </c>
      <c r="D87" s="184">
        <v>2</v>
      </c>
      <c r="E87" s="29">
        <v>2</v>
      </c>
    </row>
    <row r="88" spans="1:5" ht="22" customHeight="1" x14ac:dyDescent="0.6">
      <c r="A88" s="29"/>
      <c r="B88" s="198"/>
      <c r="C88" s="29"/>
      <c r="D88" s="184"/>
      <c r="E88" s="29"/>
    </row>
    <row r="89" spans="1:5" ht="22" customHeight="1" x14ac:dyDescent="0.6">
      <c r="A89" s="169"/>
      <c r="B89" s="218" t="s">
        <v>210</v>
      </c>
      <c r="C89" s="29"/>
      <c r="D89" s="184"/>
      <c r="E89" s="29"/>
    </row>
    <row r="90" spans="1:5" ht="22" customHeight="1" x14ac:dyDescent="0.6">
      <c r="A90" s="29" t="s">
        <v>150</v>
      </c>
      <c r="B90" s="198" t="s">
        <v>143</v>
      </c>
      <c r="C90" s="29">
        <v>1</v>
      </c>
      <c r="D90" s="184">
        <v>6</v>
      </c>
      <c r="E90" s="29">
        <v>3</v>
      </c>
    </row>
    <row r="91" spans="1:5" ht="22" customHeight="1" x14ac:dyDescent="0.6">
      <c r="A91" s="29" t="s">
        <v>151</v>
      </c>
      <c r="B91" s="198" t="s">
        <v>144</v>
      </c>
      <c r="C91" s="29">
        <v>1</v>
      </c>
      <c r="D91" s="184">
        <v>6</v>
      </c>
      <c r="E91" s="29">
        <v>3</v>
      </c>
    </row>
    <row r="92" spans="1:5" ht="24.65" customHeight="1" x14ac:dyDescent="0.6">
      <c r="A92" s="29" t="s">
        <v>152</v>
      </c>
      <c r="B92" s="198" t="s">
        <v>145</v>
      </c>
      <c r="C92" s="29">
        <v>1</v>
      </c>
      <c r="D92" s="184">
        <v>3</v>
      </c>
      <c r="E92" s="29">
        <v>2</v>
      </c>
    </row>
    <row r="93" spans="1:5" ht="24.65" customHeight="1" x14ac:dyDescent="0.6">
      <c r="A93" s="29"/>
      <c r="B93" s="198"/>
      <c r="C93" s="29"/>
      <c r="D93" s="184"/>
      <c r="E93" s="29"/>
    </row>
    <row r="94" spans="1:5" ht="22" customHeight="1" x14ac:dyDescent="0.6">
      <c r="A94" s="172"/>
      <c r="B94" s="218" t="s">
        <v>212</v>
      </c>
      <c r="C94" s="172"/>
      <c r="D94" s="223"/>
      <c r="E94" s="172"/>
    </row>
    <row r="95" spans="1:5" ht="22" customHeight="1" x14ac:dyDescent="0.6">
      <c r="A95" s="29" t="s">
        <v>153</v>
      </c>
      <c r="B95" s="183" t="s">
        <v>146</v>
      </c>
      <c r="C95" s="29">
        <v>1</v>
      </c>
      <c r="D95" s="184">
        <v>3</v>
      </c>
      <c r="E95" s="29">
        <v>2</v>
      </c>
    </row>
    <row r="96" spans="1:5" ht="22" customHeight="1" x14ac:dyDescent="0.6">
      <c r="A96" s="169"/>
      <c r="B96" s="218" t="s">
        <v>211</v>
      </c>
      <c r="C96" s="168"/>
      <c r="D96" s="224"/>
      <c r="E96" s="168"/>
    </row>
    <row r="97" spans="1:13" ht="22" customHeight="1" x14ac:dyDescent="0.6">
      <c r="A97" s="169"/>
      <c r="B97" s="218" t="s">
        <v>65</v>
      </c>
      <c r="C97" s="168"/>
      <c r="D97" s="224"/>
      <c r="E97" s="168"/>
    </row>
    <row r="98" spans="1:13" ht="22" customHeight="1" x14ac:dyDescent="0.6">
      <c r="A98" s="169"/>
      <c r="B98" s="218"/>
      <c r="C98" s="168"/>
      <c r="D98" s="224"/>
      <c r="E98" s="168"/>
    </row>
    <row r="99" spans="1:13" ht="22" customHeight="1" x14ac:dyDescent="0.6">
      <c r="A99" s="169"/>
      <c r="B99" s="218" t="s">
        <v>213</v>
      </c>
      <c r="C99" s="168"/>
      <c r="D99" s="224"/>
      <c r="E99" s="168"/>
    </row>
    <row r="100" spans="1:13" ht="22" customHeight="1" x14ac:dyDescent="0.6">
      <c r="A100" s="29" t="s">
        <v>154</v>
      </c>
      <c r="B100" s="198" t="s">
        <v>201</v>
      </c>
      <c r="C100" s="29">
        <v>1</v>
      </c>
      <c r="D100" s="184">
        <v>3</v>
      </c>
      <c r="E100" s="29">
        <v>2</v>
      </c>
    </row>
    <row r="101" spans="1:13" ht="22" customHeight="1" x14ac:dyDescent="0.6">
      <c r="A101" s="169"/>
      <c r="B101" s="218" t="s">
        <v>115</v>
      </c>
      <c r="C101" s="29"/>
      <c r="D101" s="184"/>
      <c r="E101" s="29"/>
    </row>
    <row r="102" spans="1:13" ht="22" customHeight="1" x14ac:dyDescent="0.6">
      <c r="A102" s="172" t="s">
        <v>155</v>
      </c>
      <c r="B102" s="186" t="s">
        <v>42</v>
      </c>
      <c r="C102" s="172">
        <v>0</v>
      </c>
      <c r="D102" s="223">
        <v>2</v>
      </c>
      <c r="E102" s="172">
        <v>0</v>
      </c>
    </row>
    <row r="103" spans="1:13" ht="22" customHeight="1" x14ac:dyDescent="0.6">
      <c r="A103" s="314" t="s">
        <v>29</v>
      </c>
      <c r="B103" s="315"/>
      <c r="C103" s="31">
        <f>SUM(C80:C102)</f>
        <v>7</v>
      </c>
      <c r="D103" s="31">
        <f t="shared" ref="D103:E103" si="2">SUM(D80:D102)</f>
        <v>29</v>
      </c>
      <c r="E103" s="31">
        <f t="shared" si="2"/>
        <v>17</v>
      </c>
    </row>
    <row r="104" spans="1:13" s="6" customFormat="1" ht="22" customHeight="1" x14ac:dyDescent="0.8">
      <c r="A104" s="316" t="s">
        <v>41</v>
      </c>
      <c r="B104" s="317"/>
      <c r="C104" s="318">
        <f>C103+D103</f>
        <v>36</v>
      </c>
      <c r="D104" s="318"/>
      <c r="E104" s="33"/>
    </row>
    <row r="105" spans="1:13" s="6" customFormat="1" ht="22" customHeight="1" x14ac:dyDescent="0.8">
      <c r="A105" s="49"/>
      <c r="B105" s="49"/>
      <c r="C105" s="49"/>
      <c r="D105" s="49"/>
      <c r="E105" s="48"/>
    </row>
    <row r="106" spans="1:13" s="6" customFormat="1" ht="22" customHeight="1" x14ac:dyDescent="0.8">
      <c r="A106" s="34"/>
      <c r="B106" s="34"/>
      <c r="C106" s="34"/>
      <c r="D106" s="34"/>
      <c r="E106" s="35"/>
    </row>
    <row r="107" spans="1:13" s="6" customFormat="1" ht="22" customHeight="1" x14ac:dyDescent="0.8">
      <c r="A107" s="312" t="s">
        <v>4</v>
      </c>
      <c r="B107" s="312"/>
      <c r="C107" s="312"/>
      <c r="D107" s="34"/>
      <c r="E107" s="35"/>
    </row>
    <row r="108" spans="1:13" s="6" customFormat="1" ht="22" customHeight="1" x14ac:dyDescent="0.8">
      <c r="A108" s="34"/>
      <c r="B108" s="34"/>
      <c r="C108" s="34"/>
      <c r="D108" s="34"/>
      <c r="E108" s="35"/>
    </row>
    <row r="109" spans="1:13" s="24" customFormat="1" ht="22" customHeight="1" x14ac:dyDescent="0.3">
      <c r="A109" s="283" t="s">
        <v>308</v>
      </c>
      <c r="B109" s="283"/>
      <c r="C109" s="283"/>
      <c r="D109" s="283"/>
      <c r="E109" s="283"/>
      <c r="F109" s="7"/>
    </row>
    <row r="110" spans="1:13" s="25" customFormat="1" ht="22" customHeight="1" x14ac:dyDescent="0.3">
      <c r="A110" s="311" t="s">
        <v>77</v>
      </c>
      <c r="B110" s="311"/>
      <c r="C110" s="311"/>
      <c r="D110" s="311"/>
      <c r="E110" s="311"/>
    </row>
    <row r="111" spans="1:13" s="25" customFormat="1" ht="22" customHeight="1" x14ac:dyDescent="0.3">
      <c r="A111" s="283" t="s">
        <v>92</v>
      </c>
      <c r="B111" s="283"/>
      <c r="C111" s="283"/>
      <c r="D111" s="283"/>
      <c r="E111" s="283"/>
      <c r="H111" s="283"/>
      <c r="I111" s="283"/>
      <c r="J111" s="283"/>
      <c r="K111" s="283"/>
      <c r="L111" s="283"/>
      <c r="M111" s="283"/>
    </row>
    <row r="112" spans="1:13" s="25" customFormat="1" ht="22" customHeight="1" x14ac:dyDescent="0.3">
      <c r="A112" s="313" t="s">
        <v>318</v>
      </c>
      <c r="B112" s="283"/>
      <c r="C112" s="283"/>
      <c r="D112" s="283"/>
      <c r="E112" s="283"/>
    </row>
    <row r="113" spans="1:5" ht="11.15" customHeight="1" x14ac:dyDescent="0.6"/>
    <row r="114" spans="1:5" s="9" customFormat="1" ht="22" customHeight="1" x14ac:dyDescent="0.3">
      <c r="A114" s="135" t="s">
        <v>37</v>
      </c>
      <c r="B114" s="193" t="s">
        <v>30</v>
      </c>
      <c r="C114" s="135" t="s">
        <v>38</v>
      </c>
      <c r="D114" s="212" t="s">
        <v>39</v>
      </c>
      <c r="E114" s="135" t="s">
        <v>40</v>
      </c>
    </row>
    <row r="115" spans="1:5" ht="22" customHeight="1" x14ac:dyDescent="0.6">
      <c r="A115" s="50"/>
      <c r="B115" s="195" t="s">
        <v>214</v>
      </c>
      <c r="C115" s="51"/>
      <c r="D115" s="213"/>
      <c r="E115" s="51"/>
    </row>
    <row r="116" spans="1:5" ht="22" customHeight="1" x14ac:dyDescent="0.6">
      <c r="A116" s="29" t="s">
        <v>164</v>
      </c>
      <c r="B116" s="198" t="s">
        <v>292</v>
      </c>
      <c r="C116" s="29">
        <v>0</v>
      </c>
      <c r="D116" s="184">
        <v>2</v>
      </c>
      <c r="E116" s="29">
        <v>1</v>
      </c>
    </row>
    <row r="117" spans="1:5" ht="22" customHeight="1" x14ac:dyDescent="0.6">
      <c r="A117" s="29"/>
      <c r="B117" s="198"/>
      <c r="C117" s="29"/>
      <c r="D117" s="184"/>
      <c r="E117" s="29"/>
    </row>
    <row r="118" spans="1:5" ht="22" customHeight="1" x14ac:dyDescent="0.6">
      <c r="A118" s="27"/>
      <c r="B118" s="197" t="s">
        <v>61</v>
      </c>
      <c r="C118" s="28"/>
      <c r="D118" s="206"/>
      <c r="E118" s="28"/>
    </row>
    <row r="119" spans="1:5" ht="22" customHeight="1" x14ac:dyDescent="0.6">
      <c r="A119" s="27"/>
      <c r="B119" s="197" t="s">
        <v>215</v>
      </c>
      <c r="C119" s="28"/>
      <c r="D119" s="206"/>
      <c r="E119" s="28"/>
    </row>
    <row r="120" spans="1:5" ht="22" customHeight="1" x14ac:dyDescent="0.6">
      <c r="A120" s="29" t="s">
        <v>165</v>
      </c>
      <c r="B120" s="196" t="s">
        <v>156</v>
      </c>
      <c r="C120" s="28">
        <v>2</v>
      </c>
      <c r="D120" s="206">
        <v>0</v>
      </c>
      <c r="E120" s="28">
        <v>2</v>
      </c>
    </row>
    <row r="121" spans="1:5" ht="22" customHeight="1" x14ac:dyDescent="0.6">
      <c r="A121" s="29" t="s">
        <v>288</v>
      </c>
      <c r="B121" s="227" t="s">
        <v>157</v>
      </c>
      <c r="C121" s="28">
        <v>2</v>
      </c>
      <c r="D121" s="206">
        <v>0</v>
      </c>
      <c r="E121" s="28">
        <v>2</v>
      </c>
    </row>
    <row r="122" spans="1:5" ht="22" customHeight="1" x14ac:dyDescent="0.6">
      <c r="A122" s="29" t="s">
        <v>166</v>
      </c>
      <c r="B122" s="227" t="s">
        <v>158</v>
      </c>
      <c r="C122" s="28">
        <v>2</v>
      </c>
      <c r="D122" s="206">
        <v>0</v>
      </c>
      <c r="E122" s="28">
        <v>2</v>
      </c>
    </row>
    <row r="123" spans="1:5" ht="22" customHeight="1" x14ac:dyDescent="0.6">
      <c r="A123" s="29" t="s">
        <v>167</v>
      </c>
      <c r="B123" s="227" t="s">
        <v>159</v>
      </c>
      <c r="C123" s="28">
        <v>1</v>
      </c>
      <c r="D123" s="206">
        <v>3</v>
      </c>
      <c r="E123" s="28">
        <v>2</v>
      </c>
    </row>
    <row r="124" spans="1:5" ht="22" customHeight="1" x14ac:dyDescent="0.6">
      <c r="A124" s="29"/>
      <c r="B124" s="227"/>
      <c r="C124" s="28"/>
      <c r="D124" s="206"/>
      <c r="E124" s="28"/>
    </row>
    <row r="125" spans="1:5" ht="22" customHeight="1" x14ac:dyDescent="0.6">
      <c r="A125" s="27"/>
      <c r="B125" s="197" t="s">
        <v>73</v>
      </c>
      <c r="C125" s="28"/>
      <c r="D125" s="206"/>
      <c r="E125" s="28"/>
    </row>
    <row r="126" spans="1:5" ht="22" customHeight="1" x14ac:dyDescent="0.6">
      <c r="A126" s="29" t="s">
        <v>168</v>
      </c>
      <c r="B126" s="196" t="s">
        <v>160</v>
      </c>
      <c r="C126" s="28">
        <v>1</v>
      </c>
      <c r="D126" s="206">
        <v>6</v>
      </c>
      <c r="E126" s="28">
        <v>3</v>
      </c>
    </row>
    <row r="127" spans="1:5" ht="22" customHeight="1" x14ac:dyDescent="0.6">
      <c r="A127" s="29" t="s">
        <v>169</v>
      </c>
      <c r="B127" s="196" t="s">
        <v>161</v>
      </c>
      <c r="C127" s="28">
        <v>1</v>
      </c>
      <c r="D127" s="206">
        <v>3</v>
      </c>
      <c r="E127" s="28">
        <v>2</v>
      </c>
    </row>
    <row r="128" spans="1:5" ht="22" customHeight="1" x14ac:dyDescent="0.6">
      <c r="A128" s="29"/>
      <c r="B128" s="196"/>
      <c r="C128" s="28"/>
      <c r="D128" s="206"/>
      <c r="E128" s="28"/>
    </row>
    <row r="129" spans="1:6" ht="22" customHeight="1" x14ac:dyDescent="0.6">
      <c r="A129" s="116"/>
      <c r="B129" s="197" t="s">
        <v>216</v>
      </c>
      <c r="C129" s="116"/>
      <c r="D129" s="208"/>
      <c r="E129" s="116"/>
    </row>
    <row r="130" spans="1:6" ht="22" customHeight="1" x14ac:dyDescent="0.6">
      <c r="A130" s="29" t="s">
        <v>170</v>
      </c>
      <c r="B130" s="196" t="s">
        <v>162</v>
      </c>
      <c r="C130" s="28">
        <v>1</v>
      </c>
      <c r="D130" s="206">
        <v>6</v>
      </c>
      <c r="E130" s="28">
        <v>3</v>
      </c>
    </row>
    <row r="131" spans="1:6" ht="22" customHeight="1" x14ac:dyDescent="0.8">
      <c r="A131" s="151"/>
      <c r="B131" s="228"/>
      <c r="C131" s="151"/>
      <c r="D131" s="158"/>
      <c r="E131" s="151"/>
    </row>
    <row r="132" spans="1:6" ht="22" customHeight="1" x14ac:dyDescent="0.6">
      <c r="A132" s="27"/>
      <c r="B132" s="197" t="s">
        <v>64</v>
      </c>
      <c r="C132" s="27"/>
      <c r="D132" s="214"/>
      <c r="E132" s="27"/>
    </row>
    <row r="133" spans="1:6" ht="22" customHeight="1" x14ac:dyDescent="0.6">
      <c r="A133" s="27"/>
      <c r="B133" s="197" t="s">
        <v>217</v>
      </c>
      <c r="C133" s="27"/>
      <c r="D133" s="214"/>
      <c r="E133" s="27"/>
    </row>
    <row r="134" spans="1:6" ht="22" customHeight="1" x14ac:dyDescent="0.6">
      <c r="A134" s="27"/>
      <c r="B134" s="197" t="s">
        <v>218</v>
      </c>
      <c r="C134" s="27"/>
      <c r="D134" s="214"/>
      <c r="E134" s="27"/>
    </row>
    <row r="135" spans="1:6" ht="22" customHeight="1" x14ac:dyDescent="0.6">
      <c r="A135" s="29" t="s">
        <v>171</v>
      </c>
      <c r="B135" s="196" t="s">
        <v>163</v>
      </c>
      <c r="C135" s="28">
        <v>1</v>
      </c>
      <c r="D135" s="206">
        <v>3</v>
      </c>
      <c r="E135" s="28">
        <v>2</v>
      </c>
    </row>
    <row r="136" spans="1:6" ht="22" customHeight="1" x14ac:dyDescent="0.6">
      <c r="A136" s="27"/>
      <c r="B136" s="197" t="s">
        <v>115</v>
      </c>
      <c r="C136" s="28"/>
      <c r="D136" s="206"/>
      <c r="E136" s="28"/>
    </row>
    <row r="137" spans="1:6" ht="22" customHeight="1" x14ac:dyDescent="0.6">
      <c r="A137" s="116" t="s">
        <v>172</v>
      </c>
      <c r="B137" s="200" t="s">
        <v>43</v>
      </c>
      <c r="C137" s="116">
        <v>0</v>
      </c>
      <c r="D137" s="208">
        <v>2</v>
      </c>
      <c r="E137" s="116">
        <v>0</v>
      </c>
    </row>
    <row r="138" spans="1:6" ht="22" customHeight="1" x14ac:dyDescent="0.6">
      <c r="A138" s="314" t="s">
        <v>29</v>
      </c>
      <c r="B138" s="315"/>
      <c r="C138" s="31">
        <f>SUM(C116:C137)</f>
        <v>11</v>
      </c>
      <c r="D138" s="216">
        <f>SUM(D116:D137)</f>
        <v>25</v>
      </c>
      <c r="E138" s="32">
        <f>SUM(E116:E137)</f>
        <v>19</v>
      </c>
    </row>
    <row r="139" spans="1:6" s="6" customFormat="1" ht="22" customHeight="1" x14ac:dyDescent="0.8">
      <c r="A139" s="316" t="s">
        <v>41</v>
      </c>
      <c r="B139" s="317"/>
      <c r="C139" s="318">
        <f>C138+D138</f>
        <v>36</v>
      </c>
      <c r="D139" s="318"/>
      <c r="E139" s="33"/>
    </row>
    <row r="140" spans="1:6" s="6" customFormat="1" ht="22" customHeight="1" x14ac:dyDescent="0.8">
      <c r="A140" s="49"/>
      <c r="B140" s="49"/>
      <c r="C140" s="49"/>
      <c r="D140" s="49"/>
      <c r="E140" s="48"/>
    </row>
    <row r="141" spans="1:6" s="6" customFormat="1" ht="22" customHeight="1" x14ac:dyDescent="0.8">
      <c r="A141" s="34"/>
      <c r="B141" s="34"/>
      <c r="C141" s="34"/>
      <c r="D141" s="34"/>
      <c r="E141" s="35"/>
    </row>
    <row r="142" spans="1:6" s="6" customFormat="1" ht="22" customHeight="1" x14ac:dyDescent="0.8">
      <c r="A142" s="312" t="s">
        <v>4</v>
      </c>
      <c r="B142" s="312"/>
      <c r="C142" s="312"/>
      <c r="D142" s="34"/>
      <c r="E142" s="35"/>
    </row>
    <row r="143" spans="1:6" s="6" customFormat="1" ht="22" customHeight="1" x14ac:dyDescent="0.8">
      <c r="A143" s="34"/>
      <c r="B143" s="34"/>
      <c r="C143" s="34"/>
      <c r="D143" s="34"/>
      <c r="E143" s="35"/>
    </row>
    <row r="144" spans="1:6" s="24" customFormat="1" ht="22" customHeight="1" x14ac:dyDescent="0.3">
      <c r="A144" s="283" t="s">
        <v>308</v>
      </c>
      <c r="B144" s="283"/>
      <c r="C144" s="283"/>
      <c r="D144" s="283"/>
      <c r="E144" s="283"/>
      <c r="F144" s="7"/>
    </row>
    <row r="145" spans="1:13" s="25" customFormat="1" ht="22" customHeight="1" x14ac:dyDescent="0.3">
      <c r="A145" s="311" t="s">
        <v>77</v>
      </c>
      <c r="B145" s="311"/>
      <c r="C145" s="311"/>
      <c r="D145" s="311"/>
      <c r="E145" s="311"/>
    </row>
    <row r="146" spans="1:13" s="25" customFormat="1" ht="22" customHeight="1" x14ac:dyDescent="0.3">
      <c r="A146" s="283" t="s">
        <v>92</v>
      </c>
      <c r="B146" s="283"/>
      <c r="C146" s="283"/>
      <c r="D146" s="283"/>
      <c r="E146" s="283"/>
      <c r="H146" s="283"/>
      <c r="I146" s="283"/>
      <c r="J146" s="283"/>
      <c r="K146" s="283"/>
      <c r="L146" s="283"/>
      <c r="M146" s="283"/>
    </row>
    <row r="147" spans="1:13" s="25" customFormat="1" ht="22" customHeight="1" x14ac:dyDescent="0.3">
      <c r="A147" s="313" t="s">
        <v>319</v>
      </c>
      <c r="B147" s="313"/>
      <c r="C147" s="313"/>
      <c r="D147" s="313"/>
      <c r="E147" s="313"/>
    </row>
    <row r="148" spans="1:13" ht="11.15" customHeight="1" x14ac:dyDescent="0.6"/>
    <row r="149" spans="1:13" s="9" customFormat="1" ht="20" customHeight="1" x14ac:dyDescent="0.3">
      <c r="A149" s="32" t="s">
        <v>37</v>
      </c>
      <c r="B149" s="194" t="s">
        <v>30</v>
      </c>
      <c r="C149" s="32" t="s">
        <v>38</v>
      </c>
      <c r="D149" s="230" t="s">
        <v>39</v>
      </c>
      <c r="E149" s="32" t="s">
        <v>40</v>
      </c>
    </row>
    <row r="150" spans="1:13" ht="20" customHeight="1" x14ac:dyDescent="0.6">
      <c r="A150" s="179"/>
      <c r="B150" s="217" t="s">
        <v>214</v>
      </c>
      <c r="C150" s="160"/>
      <c r="D150" s="221"/>
      <c r="E150" s="160"/>
    </row>
    <row r="151" spans="1:13" ht="20" customHeight="1" x14ac:dyDescent="0.6">
      <c r="A151" s="29" t="s">
        <v>182</v>
      </c>
      <c r="B151" s="198" t="s">
        <v>274</v>
      </c>
      <c r="C151" s="29">
        <v>0</v>
      </c>
      <c r="D151" s="184">
        <v>2</v>
      </c>
      <c r="E151" s="29">
        <v>1</v>
      </c>
    </row>
    <row r="152" spans="1:13" ht="20" customHeight="1" x14ac:dyDescent="0.6">
      <c r="A152" s="169"/>
      <c r="B152" s="218" t="s">
        <v>61</v>
      </c>
      <c r="C152" s="29"/>
      <c r="D152" s="184"/>
      <c r="E152" s="29"/>
    </row>
    <row r="153" spans="1:13" ht="20" customHeight="1" x14ac:dyDescent="0.6">
      <c r="A153" s="169"/>
      <c r="B153" s="218" t="s">
        <v>219</v>
      </c>
      <c r="C153" s="29"/>
      <c r="D153" s="184"/>
      <c r="E153" s="29"/>
    </row>
    <row r="154" spans="1:13" ht="20" customHeight="1" x14ac:dyDescent="0.6">
      <c r="A154" s="29" t="s">
        <v>181</v>
      </c>
      <c r="B154" s="198" t="s">
        <v>174</v>
      </c>
      <c r="C154" s="29">
        <v>1</v>
      </c>
      <c r="D154" s="184">
        <v>2</v>
      </c>
      <c r="E154" s="29">
        <v>2</v>
      </c>
    </row>
    <row r="155" spans="1:13" ht="20" customHeight="1" x14ac:dyDescent="0.6">
      <c r="A155" s="29"/>
      <c r="B155" s="198"/>
      <c r="C155" s="29"/>
      <c r="D155" s="184"/>
      <c r="E155" s="29"/>
    </row>
    <row r="156" spans="1:13" ht="20" customHeight="1" x14ac:dyDescent="0.6">
      <c r="A156" s="169"/>
      <c r="B156" s="218" t="s">
        <v>62</v>
      </c>
      <c r="C156" s="29"/>
      <c r="D156" s="184"/>
      <c r="E156" s="29"/>
    </row>
    <row r="157" spans="1:13" ht="20" customHeight="1" x14ac:dyDescent="0.6">
      <c r="A157" s="29" t="s">
        <v>180</v>
      </c>
      <c r="B157" s="198" t="s">
        <v>175</v>
      </c>
      <c r="C157" s="29">
        <v>2</v>
      </c>
      <c r="D157" s="184">
        <v>0</v>
      </c>
      <c r="E157" s="29">
        <v>2</v>
      </c>
    </row>
    <row r="158" spans="1:13" ht="20" customHeight="1" x14ac:dyDescent="0.6">
      <c r="A158" s="177"/>
      <c r="B158" s="69"/>
      <c r="C158" s="177"/>
      <c r="D158" s="222"/>
      <c r="E158" s="177"/>
    </row>
    <row r="159" spans="1:13" ht="20" customHeight="1" x14ac:dyDescent="0.6">
      <c r="A159" s="172"/>
      <c r="B159" s="218" t="s">
        <v>63</v>
      </c>
      <c r="C159" s="172"/>
      <c r="D159" s="223"/>
      <c r="E159" s="172"/>
    </row>
    <row r="160" spans="1:13" ht="20" customHeight="1" x14ac:dyDescent="0.6">
      <c r="A160" s="172"/>
      <c r="B160" s="218"/>
      <c r="C160" s="172"/>
      <c r="D160" s="223"/>
      <c r="E160" s="172"/>
    </row>
    <row r="161" spans="1:11" ht="20" customHeight="1" x14ac:dyDescent="0.6">
      <c r="A161" s="169"/>
      <c r="B161" s="218" t="s">
        <v>220</v>
      </c>
      <c r="C161" s="168"/>
      <c r="D161" s="224"/>
      <c r="E161" s="168"/>
    </row>
    <row r="162" spans="1:11" ht="20" customHeight="1" x14ac:dyDescent="0.6">
      <c r="A162" s="29" t="s">
        <v>179</v>
      </c>
      <c r="B162" s="186" t="s">
        <v>55</v>
      </c>
      <c r="C162" s="261">
        <v>0</v>
      </c>
      <c r="D162" s="262">
        <v>20</v>
      </c>
      <c r="E162" s="263">
        <v>4</v>
      </c>
      <c r="K162" s="239"/>
    </row>
    <row r="163" spans="1:11" ht="20" customHeight="1" x14ac:dyDescent="0.6">
      <c r="A163" s="169"/>
      <c r="B163" s="218" t="s">
        <v>65</v>
      </c>
      <c r="C163" s="168"/>
      <c r="D163" s="224"/>
      <c r="E163" s="168"/>
    </row>
    <row r="164" spans="1:11" ht="20" customHeight="1" x14ac:dyDescent="0.6">
      <c r="A164" s="169"/>
      <c r="B164" s="218"/>
      <c r="C164" s="168"/>
      <c r="D164" s="224"/>
      <c r="E164" s="168"/>
    </row>
    <row r="165" spans="1:11" ht="20" customHeight="1" x14ac:dyDescent="0.6">
      <c r="A165" s="169"/>
      <c r="B165" s="218" t="s">
        <v>221</v>
      </c>
      <c r="C165" s="168"/>
      <c r="D165" s="224"/>
      <c r="E165" s="168"/>
    </row>
    <row r="166" spans="1:11" ht="20" customHeight="1" x14ac:dyDescent="0.6">
      <c r="A166" s="29" t="s">
        <v>178</v>
      </c>
      <c r="B166" s="183" t="s">
        <v>176</v>
      </c>
      <c r="C166" s="29">
        <v>1</v>
      </c>
      <c r="D166" s="184">
        <v>3</v>
      </c>
      <c r="E166" s="29">
        <v>2</v>
      </c>
    </row>
    <row r="167" spans="1:11" ht="20" customHeight="1" x14ac:dyDescent="0.6">
      <c r="A167" s="29"/>
      <c r="B167" s="183"/>
      <c r="C167" s="174"/>
      <c r="D167" s="225"/>
      <c r="E167" s="174"/>
    </row>
    <row r="168" spans="1:11" ht="20" customHeight="1" x14ac:dyDescent="0.6">
      <c r="A168" s="29"/>
      <c r="B168" s="183"/>
      <c r="C168" s="29"/>
      <c r="D168" s="184"/>
      <c r="E168" s="29"/>
    </row>
    <row r="169" spans="1:11" ht="20" customHeight="1" x14ac:dyDescent="0.6">
      <c r="A169" s="29"/>
      <c r="B169" s="183"/>
      <c r="C169" s="174"/>
      <c r="D169" s="225"/>
      <c r="E169" s="174"/>
    </row>
    <row r="170" spans="1:11" ht="20" customHeight="1" x14ac:dyDescent="0.6">
      <c r="A170" s="29"/>
      <c r="B170" s="183"/>
      <c r="C170" s="29"/>
      <c r="D170" s="184"/>
      <c r="E170" s="29"/>
    </row>
    <row r="171" spans="1:11" ht="20" customHeight="1" x14ac:dyDescent="0.6">
      <c r="A171" s="174"/>
      <c r="B171" s="145"/>
      <c r="C171" s="174"/>
      <c r="D171" s="225"/>
      <c r="E171" s="174"/>
    </row>
    <row r="172" spans="1:11" ht="20" customHeight="1" x14ac:dyDescent="0.6">
      <c r="A172" s="29"/>
      <c r="B172" s="219"/>
      <c r="C172" s="29"/>
      <c r="D172" s="184"/>
      <c r="E172" s="29"/>
    </row>
    <row r="173" spans="1:11" ht="20" customHeight="1" x14ac:dyDescent="0.6">
      <c r="A173" s="169"/>
      <c r="B173" s="218" t="s">
        <v>115</v>
      </c>
      <c r="C173" s="29"/>
      <c r="D173" s="184"/>
      <c r="E173" s="29"/>
    </row>
    <row r="174" spans="1:11" ht="20" customHeight="1" x14ac:dyDescent="0.6">
      <c r="A174" s="172" t="s">
        <v>177</v>
      </c>
      <c r="B174" s="186" t="s">
        <v>44</v>
      </c>
      <c r="C174" s="172">
        <v>0</v>
      </c>
      <c r="D174" s="223">
        <v>2</v>
      </c>
      <c r="E174" s="172">
        <v>0</v>
      </c>
    </row>
    <row r="175" spans="1:11" ht="20" customHeight="1" x14ac:dyDescent="0.6">
      <c r="A175" s="178"/>
      <c r="B175" s="220"/>
      <c r="C175" s="178"/>
      <c r="D175" s="226"/>
      <c r="E175" s="178"/>
    </row>
    <row r="176" spans="1:11" ht="20" customHeight="1" x14ac:dyDescent="0.6">
      <c r="A176" s="320" t="s">
        <v>29</v>
      </c>
      <c r="B176" s="321"/>
      <c r="C176" s="31">
        <f>SUM(C151:C175)</f>
        <v>4</v>
      </c>
      <c r="D176" s="216">
        <f>SUM(D151:D175)</f>
        <v>29</v>
      </c>
      <c r="E176" s="32">
        <f>SUM(E151:E175)</f>
        <v>11</v>
      </c>
    </row>
    <row r="177" spans="1:5" s="6" customFormat="1" ht="20" customHeight="1" x14ac:dyDescent="0.8">
      <c r="A177" s="299" t="s">
        <v>41</v>
      </c>
      <c r="B177" s="319"/>
      <c r="C177" s="299">
        <f>C176+D176</f>
        <v>33</v>
      </c>
      <c r="D177" s="319"/>
      <c r="E177" s="33"/>
    </row>
    <row r="178" spans="1:5" s="6" customFormat="1" ht="22" customHeight="1" x14ac:dyDescent="0.8">
      <c r="A178" s="49"/>
      <c r="B178" s="49"/>
      <c r="C178" s="49"/>
      <c r="D178" s="49"/>
      <c r="E178" s="48"/>
    </row>
    <row r="179" spans="1:5" s="6" customFormat="1" ht="22" customHeight="1" x14ac:dyDescent="0.8">
      <c r="A179" s="34"/>
      <c r="B179" s="34"/>
      <c r="C179" s="34"/>
      <c r="D179" s="34"/>
      <c r="E179" s="35"/>
    </row>
    <row r="180" spans="1:5" s="6" customFormat="1" ht="22" customHeight="1" x14ac:dyDescent="0.8">
      <c r="A180" s="312" t="s">
        <v>4</v>
      </c>
      <c r="B180" s="312"/>
      <c r="C180" s="312"/>
      <c r="D180" s="34"/>
      <c r="E180" s="35"/>
    </row>
    <row r="181" spans="1:5" s="6" customFormat="1" ht="22" customHeight="1" x14ac:dyDescent="0.8">
      <c r="A181" s="34"/>
      <c r="B181" s="34"/>
      <c r="C181" s="34"/>
      <c r="D181" s="34"/>
      <c r="E181" s="35"/>
    </row>
    <row r="182" spans="1:5" ht="22" customHeight="1" x14ac:dyDescent="0.6">
      <c r="A182" s="283" t="s">
        <v>308</v>
      </c>
      <c r="B182" s="283"/>
      <c r="C182" s="283"/>
      <c r="D182" s="283"/>
      <c r="E182" s="283"/>
    </row>
    <row r="183" spans="1:5" ht="22" customHeight="1" x14ac:dyDescent="0.6">
      <c r="A183" s="311" t="s">
        <v>77</v>
      </c>
      <c r="B183" s="311"/>
      <c r="C183" s="311"/>
      <c r="D183" s="311"/>
      <c r="E183" s="311"/>
    </row>
    <row r="184" spans="1:5" ht="22" customHeight="1" x14ac:dyDescent="0.6">
      <c r="A184" s="283" t="s">
        <v>92</v>
      </c>
      <c r="B184" s="283"/>
      <c r="C184" s="283"/>
      <c r="D184" s="283"/>
      <c r="E184" s="283"/>
    </row>
    <row r="185" spans="1:5" ht="22" customHeight="1" x14ac:dyDescent="0.6">
      <c r="A185" s="313" t="s">
        <v>320</v>
      </c>
      <c r="B185" s="313"/>
      <c r="C185" s="313"/>
      <c r="D185" s="313"/>
      <c r="E185" s="313"/>
    </row>
    <row r="187" spans="1:5" ht="22" customHeight="1" x14ac:dyDescent="0.6">
      <c r="A187" s="135" t="s">
        <v>37</v>
      </c>
      <c r="B187" s="193" t="s">
        <v>30</v>
      </c>
      <c r="C187" s="135" t="s">
        <v>38</v>
      </c>
      <c r="D187" s="193" t="s">
        <v>39</v>
      </c>
      <c r="E187" s="135" t="s">
        <v>40</v>
      </c>
    </row>
    <row r="188" spans="1:5" ht="22" customHeight="1" x14ac:dyDescent="0.6">
      <c r="A188" s="179"/>
      <c r="B188" s="195" t="s">
        <v>214</v>
      </c>
      <c r="C188" s="51"/>
      <c r="D188" s="202"/>
      <c r="E188" s="51"/>
    </row>
    <row r="189" spans="1:5" ht="22" customHeight="1" x14ac:dyDescent="0.6">
      <c r="A189" s="173" t="s">
        <v>190</v>
      </c>
      <c r="B189" s="196" t="s">
        <v>294</v>
      </c>
      <c r="C189" s="173">
        <v>0</v>
      </c>
      <c r="D189" s="203">
        <v>2</v>
      </c>
      <c r="E189" s="173">
        <v>1</v>
      </c>
    </row>
    <row r="190" spans="1:5" ht="22" customHeight="1" x14ac:dyDescent="0.6">
      <c r="A190" s="29"/>
      <c r="B190" s="183"/>
      <c r="C190" s="29"/>
      <c r="D190" s="204"/>
      <c r="E190" s="29"/>
    </row>
    <row r="191" spans="1:5" ht="22" customHeight="1" x14ac:dyDescent="0.6">
      <c r="A191" s="169"/>
      <c r="B191" s="197" t="s">
        <v>61</v>
      </c>
      <c r="C191" s="28"/>
      <c r="D191" s="205"/>
      <c r="E191" s="28"/>
    </row>
    <row r="192" spans="1:5" ht="22" customHeight="1" x14ac:dyDescent="0.6">
      <c r="A192" s="169"/>
      <c r="B192" s="197" t="s">
        <v>222</v>
      </c>
      <c r="C192" s="28"/>
      <c r="D192" s="205"/>
      <c r="E192" s="28"/>
    </row>
    <row r="193" spans="1:5" ht="22" customHeight="1" x14ac:dyDescent="0.6">
      <c r="A193" s="29"/>
      <c r="B193" s="198"/>
      <c r="C193" s="29"/>
      <c r="D193" s="204"/>
      <c r="E193" s="29"/>
    </row>
    <row r="194" spans="1:5" ht="22" customHeight="1" x14ac:dyDescent="0.6">
      <c r="A194" s="169"/>
      <c r="B194" s="197" t="s">
        <v>73</v>
      </c>
      <c r="C194" s="28"/>
      <c r="D194" s="205"/>
      <c r="E194" s="28"/>
    </row>
    <row r="195" spans="1:5" ht="22" customHeight="1" x14ac:dyDescent="0.6">
      <c r="A195" s="29" t="s">
        <v>191</v>
      </c>
      <c r="B195" s="196" t="s">
        <v>184</v>
      </c>
      <c r="C195" s="28">
        <v>1</v>
      </c>
      <c r="D195" s="206">
        <v>6</v>
      </c>
      <c r="E195" s="28">
        <v>3</v>
      </c>
    </row>
    <row r="196" spans="1:5" ht="22" customHeight="1" x14ac:dyDescent="0.6">
      <c r="A196" s="29" t="s">
        <v>192</v>
      </c>
      <c r="B196" s="196" t="s">
        <v>183</v>
      </c>
      <c r="C196" s="28">
        <v>1</v>
      </c>
      <c r="D196" s="206">
        <v>3</v>
      </c>
      <c r="E196" s="28">
        <v>2</v>
      </c>
    </row>
    <row r="197" spans="1:5" ht="22" customHeight="1" x14ac:dyDescent="0.7">
      <c r="A197" s="177"/>
      <c r="B197" s="199"/>
      <c r="C197" s="142"/>
      <c r="D197" s="207"/>
      <c r="E197" s="142"/>
    </row>
    <row r="198" spans="1:5" ht="22" customHeight="1" x14ac:dyDescent="0.6">
      <c r="A198" s="172"/>
      <c r="B198" s="197" t="s">
        <v>223</v>
      </c>
      <c r="C198" s="116"/>
      <c r="D198" s="208"/>
      <c r="E198" s="116"/>
    </row>
    <row r="199" spans="1:5" ht="22" customHeight="1" x14ac:dyDescent="0.6">
      <c r="A199" s="29" t="s">
        <v>193</v>
      </c>
      <c r="B199" s="200" t="s">
        <v>185</v>
      </c>
      <c r="C199" s="28">
        <v>1</v>
      </c>
      <c r="D199" s="206">
        <v>6</v>
      </c>
      <c r="E199" s="28">
        <v>3</v>
      </c>
    </row>
    <row r="200" spans="1:5" ht="22" customHeight="1" x14ac:dyDescent="0.6">
      <c r="A200" s="29" t="s">
        <v>194</v>
      </c>
      <c r="B200" s="196" t="s">
        <v>289</v>
      </c>
      <c r="C200" s="28">
        <v>2</v>
      </c>
      <c r="D200" s="206">
        <v>0</v>
      </c>
      <c r="E200" s="28">
        <v>2</v>
      </c>
    </row>
    <row r="201" spans="1:5" ht="22" customHeight="1" x14ac:dyDescent="0.6">
      <c r="A201" s="172"/>
      <c r="B201" s="197"/>
      <c r="C201" s="116"/>
      <c r="D201" s="208"/>
      <c r="E201" s="116"/>
    </row>
    <row r="202" spans="1:5" ht="22" customHeight="1" x14ac:dyDescent="0.6">
      <c r="A202" s="169"/>
      <c r="B202" s="197" t="s">
        <v>64</v>
      </c>
      <c r="C202" s="27"/>
      <c r="D202" s="209"/>
      <c r="E202" s="27"/>
    </row>
    <row r="203" spans="1:5" ht="22" customHeight="1" x14ac:dyDescent="0.6">
      <c r="A203" s="169"/>
      <c r="B203" s="197" t="s">
        <v>224</v>
      </c>
      <c r="C203" s="27"/>
      <c r="D203" s="209"/>
      <c r="E203" s="27"/>
    </row>
    <row r="204" spans="1:5" ht="22" customHeight="1" x14ac:dyDescent="0.6">
      <c r="A204" s="29" t="s">
        <v>195</v>
      </c>
      <c r="B204" s="196" t="s">
        <v>67</v>
      </c>
      <c r="C204" s="261">
        <v>0</v>
      </c>
      <c r="D204" s="262">
        <v>4</v>
      </c>
      <c r="E204" s="261">
        <v>4</v>
      </c>
    </row>
    <row r="205" spans="1:5" ht="22" customHeight="1" x14ac:dyDescent="0.6">
      <c r="A205" s="169"/>
      <c r="B205" s="197" t="s">
        <v>225</v>
      </c>
      <c r="C205" s="27"/>
      <c r="D205" s="209"/>
      <c r="E205" s="27"/>
    </row>
    <row r="206" spans="1:5" ht="22" customHeight="1" x14ac:dyDescent="0.6">
      <c r="A206" s="29" t="s">
        <v>196</v>
      </c>
      <c r="B206" s="196" t="s">
        <v>187</v>
      </c>
      <c r="C206" s="28">
        <v>1</v>
      </c>
      <c r="D206" s="206">
        <v>3</v>
      </c>
      <c r="E206" s="28">
        <v>2</v>
      </c>
    </row>
    <row r="207" spans="1:5" ht="22" customHeight="1" x14ac:dyDescent="0.6">
      <c r="A207" s="29" t="s">
        <v>197</v>
      </c>
      <c r="B207" s="196" t="s">
        <v>188</v>
      </c>
      <c r="C207" s="28">
        <v>1</v>
      </c>
      <c r="D207" s="206">
        <v>6</v>
      </c>
      <c r="E207" s="28">
        <v>3</v>
      </c>
    </row>
    <row r="208" spans="1:5" ht="22" customHeight="1" x14ac:dyDescent="0.6">
      <c r="A208" s="169"/>
      <c r="B208" s="197" t="s">
        <v>115</v>
      </c>
      <c r="C208" s="28"/>
      <c r="D208" s="205"/>
      <c r="E208" s="28"/>
    </row>
    <row r="209" spans="1:5" ht="22" customHeight="1" x14ac:dyDescent="0.6">
      <c r="A209" s="172" t="s">
        <v>189</v>
      </c>
      <c r="B209" s="200" t="s">
        <v>45</v>
      </c>
      <c r="C209" s="116">
        <v>0</v>
      </c>
      <c r="D209" s="208">
        <v>2</v>
      </c>
      <c r="E209" s="116">
        <v>0</v>
      </c>
    </row>
    <row r="210" spans="1:5" ht="22" customHeight="1" x14ac:dyDescent="0.6">
      <c r="A210" s="178"/>
      <c r="B210" s="201"/>
      <c r="C210" s="30"/>
      <c r="D210" s="210"/>
      <c r="E210" s="30"/>
    </row>
    <row r="211" spans="1:5" ht="22" customHeight="1" x14ac:dyDescent="0.6">
      <c r="A211" s="314" t="s">
        <v>29</v>
      </c>
      <c r="B211" s="315"/>
      <c r="C211" s="31">
        <f>SUM(C189:C210)</f>
        <v>7</v>
      </c>
      <c r="D211" s="211">
        <f>SUM(D189:D210)</f>
        <v>32</v>
      </c>
      <c r="E211" s="32">
        <f>SUM(E189:E210)</f>
        <v>20</v>
      </c>
    </row>
    <row r="212" spans="1:5" ht="22" customHeight="1" x14ac:dyDescent="0.6">
      <c r="A212" s="299" t="s">
        <v>41</v>
      </c>
      <c r="B212" s="319"/>
      <c r="C212" s="299">
        <f>C211+D211</f>
        <v>39</v>
      </c>
      <c r="D212" s="319"/>
      <c r="E212" s="33"/>
    </row>
    <row r="213" spans="1:5" ht="22" customHeight="1" x14ac:dyDescent="0.6">
      <c r="A213" s="49"/>
      <c r="B213" s="49"/>
      <c r="C213" s="49"/>
      <c r="D213" s="49"/>
      <c r="E213" s="48"/>
    </row>
    <row r="214" spans="1:5" ht="22" customHeight="1" x14ac:dyDescent="0.8">
      <c r="A214" s="34"/>
      <c r="B214" s="34"/>
      <c r="C214" s="34"/>
      <c r="D214" s="34"/>
      <c r="E214" s="35"/>
    </row>
    <row r="215" spans="1:5" ht="22" customHeight="1" x14ac:dyDescent="0.8">
      <c r="A215" s="312" t="s">
        <v>4</v>
      </c>
      <c r="B215" s="312"/>
      <c r="C215" s="312"/>
      <c r="D215" s="34"/>
      <c r="E215" s="35"/>
    </row>
    <row r="216" spans="1:5" ht="22" customHeight="1" x14ac:dyDescent="0.8">
      <c r="A216" s="34"/>
      <c r="B216" s="34"/>
      <c r="C216" s="34"/>
      <c r="D216" s="34"/>
      <c r="E216" s="35"/>
    </row>
  </sheetData>
  <mergeCells count="53">
    <mergeCell ref="A185:E185"/>
    <mergeCell ref="A211:B211"/>
    <mergeCell ref="A212:B212"/>
    <mergeCell ref="C212:D212"/>
    <mergeCell ref="A215:C215"/>
    <mergeCell ref="A184:E184"/>
    <mergeCell ref="A144:E144"/>
    <mergeCell ref="A145:E145"/>
    <mergeCell ref="A146:E146"/>
    <mergeCell ref="H146:M146"/>
    <mergeCell ref="A147:E147"/>
    <mergeCell ref="A176:B176"/>
    <mergeCell ref="A177:B177"/>
    <mergeCell ref="C177:D177"/>
    <mergeCell ref="A180:C180"/>
    <mergeCell ref="A182:E182"/>
    <mergeCell ref="A183:E183"/>
    <mergeCell ref="H111:M111"/>
    <mergeCell ref="A112:E112"/>
    <mergeCell ref="A138:B138"/>
    <mergeCell ref="A139:B139"/>
    <mergeCell ref="C139:D139"/>
    <mergeCell ref="A142:C142"/>
    <mergeCell ref="A104:B104"/>
    <mergeCell ref="C104:D104"/>
    <mergeCell ref="A107:C107"/>
    <mergeCell ref="A109:E109"/>
    <mergeCell ref="A110:E110"/>
    <mergeCell ref="A111:E111"/>
    <mergeCell ref="A103:B103"/>
    <mergeCell ref="H40:M40"/>
    <mergeCell ref="A41:E41"/>
    <mergeCell ref="A73:C73"/>
    <mergeCell ref="A40:E40"/>
    <mergeCell ref="A75:E75"/>
    <mergeCell ref="A76:E76"/>
    <mergeCell ref="A77:E77"/>
    <mergeCell ref="H77:M77"/>
    <mergeCell ref="A78:E78"/>
    <mergeCell ref="A69:B69"/>
    <mergeCell ref="A70:B70"/>
    <mergeCell ref="C70:D70"/>
    <mergeCell ref="H3:M3"/>
    <mergeCell ref="A4:E4"/>
    <mergeCell ref="A34:B34"/>
    <mergeCell ref="C34:D34"/>
    <mergeCell ref="A37:C37"/>
    <mergeCell ref="A33:B33"/>
    <mergeCell ref="A1:E1"/>
    <mergeCell ref="A2:E2"/>
    <mergeCell ref="A3:E3"/>
    <mergeCell ref="A38:E38"/>
    <mergeCell ref="A39:E39"/>
  </mergeCells>
  <pageMargins left="0.9" right="0.511811023622047" top="0.56496062999999996" bottom="0.118110236220472" header="0" footer="0"/>
  <pageSetup paperSize="9" orientation="portrait" horizontalDpi="4294967293" r:id="rId1"/>
  <headerFooter>
    <oddHeader>&amp;R&amp;P จาก &amp;N</oddHeader>
  </headerFooter>
  <rowBreaks count="2" manualBreakCount="2">
    <brk id="108" max="4" man="1"/>
    <brk id="181" max="4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4" tint="0.39997558519241921"/>
  </sheetPr>
  <dimension ref="A5:M51"/>
  <sheetViews>
    <sheetView view="pageBreakPreview" zoomScaleNormal="120" zoomScaleSheetLayoutView="100" workbookViewId="0">
      <selection activeCell="M21" sqref="M21"/>
    </sheetView>
  </sheetViews>
  <sheetFormatPr defaultColWidth="9" defaultRowHeight="24" x14ac:dyDescent="0.8"/>
  <cols>
    <col min="1" max="1" width="6.08203125" style="6" customWidth="1"/>
    <col min="2" max="2" width="5.58203125" style="3" customWidth="1"/>
    <col min="3" max="3" width="43.08203125" style="6" customWidth="1"/>
    <col min="4" max="4" width="9.58203125" style="6" customWidth="1"/>
    <col min="5" max="5" width="6.83203125" style="6" customWidth="1"/>
    <col min="6" max="6" width="9.83203125" style="6" customWidth="1"/>
    <col min="7" max="16384" width="9" style="6"/>
  </cols>
  <sheetData>
    <row r="5" spans="1:9" ht="8.25" customHeight="1" x14ac:dyDescent="0.8"/>
    <row r="6" spans="1:9" s="1" customFormat="1" ht="36" customHeight="1" x14ac:dyDescent="0.8">
      <c r="A6" s="287" t="s">
        <v>299</v>
      </c>
      <c r="B6" s="287"/>
      <c r="C6" s="287"/>
      <c r="D6" s="287"/>
      <c r="E6" s="287"/>
      <c r="F6" s="287"/>
    </row>
    <row r="7" spans="1:9" s="1" customFormat="1" ht="29.25" customHeight="1" x14ac:dyDescent="0.8">
      <c r="A7" s="288" t="s">
        <v>77</v>
      </c>
      <c r="B7" s="288"/>
      <c r="C7" s="288"/>
      <c r="D7" s="288"/>
      <c r="E7" s="288"/>
      <c r="F7" s="288"/>
    </row>
    <row r="8" spans="1:9" s="2" customFormat="1" ht="26.25" customHeight="1" x14ac:dyDescent="0.3">
      <c r="A8" s="289" t="s">
        <v>25</v>
      </c>
      <c r="B8" s="289"/>
      <c r="C8" s="289"/>
      <c r="D8" s="289"/>
      <c r="E8" s="289"/>
      <c r="F8" s="289"/>
      <c r="I8" s="2" t="s">
        <v>26</v>
      </c>
    </row>
    <row r="9" spans="1:9" s="2" customFormat="1" ht="26.25" customHeight="1" x14ac:dyDescent="0.3">
      <c r="A9" s="291" t="s">
        <v>68</v>
      </c>
      <c r="B9" s="291"/>
      <c r="C9" s="291"/>
      <c r="D9" s="291"/>
      <c r="E9" s="291"/>
      <c r="F9" s="291"/>
      <c r="H9" s="75" t="s">
        <v>54</v>
      </c>
    </row>
    <row r="10" spans="1:9" s="2" customFormat="1" ht="26.25" customHeight="1" x14ac:dyDescent="0.3">
      <c r="A10" s="290" t="s">
        <v>80</v>
      </c>
      <c r="B10" s="290"/>
      <c r="C10" s="290"/>
      <c r="D10" s="290"/>
      <c r="E10" s="290"/>
      <c r="F10" s="290"/>
    </row>
    <row r="11" spans="1:9" s="2" customFormat="1" ht="30.75" customHeight="1" x14ac:dyDescent="0.3">
      <c r="A11" s="290" t="s">
        <v>267</v>
      </c>
      <c r="B11" s="290"/>
      <c r="C11" s="290"/>
      <c r="D11" s="290"/>
      <c r="E11" s="290"/>
      <c r="F11" s="290"/>
    </row>
    <row r="12" spans="1:9" s="3" customFormat="1" ht="9.75" customHeight="1" x14ac:dyDescent="0.8">
      <c r="A12" s="6"/>
      <c r="B12" s="7"/>
      <c r="C12" s="8"/>
      <c r="D12" s="8"/>
      <c r="E12" s="53"/>
      <c r="F12" s="7"/>
    </row>
    <row r="13" spans="1:9" s="3" customFormat="1" ht="22" customHeight="1" x14ac:dyDescent="0.8">
      <c r="A13" s="292" t="s">
        <v>322</v>
      </c>
      <c r="B13" s="292"/>
      <c r="C13" s="292"/>
      <c r="D13" s="55" t="s">
        <v>50</v>
      </c>
      <c r="E13" s="76">
        <f>'สรุปโครงสร้าง_ช. 65 A 5-8'!N106</f>
        <v>105</v>
      </c>
      <c r="F13" s="55" t="s">
        <v>27</v>
      </c>
    </row>
    <row r="14" spans="1:9" s="5" customFormat="1" ht="18" customHeight="1" x14ac:dyDescent="0.8">
      <c r="A14" s="3"/>
      <c r="B14" s="4"/>
      <c r="C14" s="4"/>
      <c r="D14" s="4"/>
      <c r="E14" s="158"/>
      <c r="F14" s="3"/>
    </row>
    <row r="15" spans="1:9" s="3" customFormat="1" ht="22" customHeight="1" x14ac:dyDescent="0.8">
      <c r="A15" s="6"/>
      <c r="B15" s="7" t="s">
        <v>82</v>
      </c>
      <c r="C15" s="7"/>
      <c r="D15" s="7"/>
      <c r="E15" s="144">
        <f>'สรุปโครงสร้าง_ช. 65 A 5-8'!N49</f>
        <v>23</v>
      </c>
      <c r="F15" s="7" t="s">
        <v>27</v>
      </c>
    </row>
    <row r="16" spans="1:9" s="3" customFormat="1" ht="22" customHeight="1" x14ac:dyDescent="0.8">
      <c r="A16" s="6"/>
      <c r="B16" s="53">
        <v>1.1000000000000001</v>
      </c>
      <c r="C16" s="140" t="s">
        <v>57</v>
      </c>
      <c r="D16" s="8"/>
      <c r="E16" s="145">
        <f>'สรุปโครงสร้าง_ช. 65 A 1-4'!N28</f>
        <v>9</v>
      </c>
      <c r="F16" s="7"/>
    </row>
    <row r="17" spans="1:9" s="3" customFormat="1" ht="22" customHeight="1" x14ac:dyDescent="0.8">
      <c r="A17" s="6"/>
      <c r="B17" s="7"/>
      <c r="C17" s="8" t="s">
        <v>58</v>
      </c>
      <c r="D17" s="8"/>
      <c r="E17" s="145">
        <f>'สรุปโครงสร้าง_ช. 65 A 1-4'!N19</f>
        <v>3</v>
      </c>
      <c r="F17" s="7"/>
    </row>
    <row r="18" spans="1:9" s="3" customFormat="1" ht="22" customHeight="1" x14ac:dyDescent="0.8">
      <c r="A18" s="6"/>
      <c r="B18" s="7"/>
      <c r="C18" s="8" t="s">
        <v>59</v>
      </c>
      <c r="D18" s="8"/>
      <c r="E18" s="145">
        <f>'สรุปโครงสร้าง_ช. 65 A 1-4'!N27</f>
        <v>6</v>
      </c>
      <c r="F18" s="7"/>
    </row>
    <row r="19" spans="1:9" s="3" customFormat="1" ht="6.75" customHeight="1" x14ac:dyDescent="0.8">
      <c r="A19" s="6"/>
      <c r="B19" s="141"/>
      <c r="C19" s="140"/>
      <c r="D19" s="8"/>
      <c r="E19" s="145"/>
      <c r="F19" s="7"/>
    </row>
    <row r="20" spans="1:9" s="3" customFormat="1" ht="22" customHeight="1" x14ac:dyDescent="0.8">
      <c r="A20" s="6"/>
      <c r="B20" s="53">
        <v>1.2</v>
      </c>
      <c r="C20" s="140" t="s">
        <v>256</v>
      </c>
      <c r="D20" s="8"/>
      <c r="E20" s="145">
        <f>'สรุปโครงสร้าง_ช. 65 A 1-4'!N38</f>
        <v>9</v>
      </c>
      <c r="F20" s="7"/>
    </row>
    <row r="21" spans="1:9" s="3" customFormat="1" ht="22" customHeight="1" x14ac:dyDescent="0.8">
      <c r="A21" s="6"/>
      <c r="B21" s="7"/>
      <c r="C21" s="8" t="s">
        <v>83</v>
      </c>
      <c r="D21" s="8"/>
      <c r="E21" s="145">
        <f>'สรุปโครงสร้าง_ช. 65 A 1-4'!N34</f>
        <v>5</v>
      </c>
      <c r="F21" s="7"/>
    </row>
    <row r="22" spans="1:9" s="3" customFormat="1" ht="22" customHeight="1" x14ac:dyDescent="0.8">
      <c r="A22" s="6"/>
      <c r="B22" s="7"/>
      <c r="C22" s="8" t="s">
        <v>84</v>
      </c>
      <c r="D22" s="8"/>
      <c r="E22" s="145">
        <f>'สรุปโครงสร้าง_ช. 65 A 1-4'!N37</f>
        <v>4</v>
      </c>
      <c r="F22" s="7"/>
    </row>
    <row r="23" spans="1:9" s="3" customFormat="1" ht="6" customHeight="1" x14ac:dyDescent="0.8">
      <c r="A23" s="6"/>
      <c r="B23" s="7"/>
      <c r="C23" s="8"/>
      <c r="D23" s="8"/>
      <c r="E23" s="145"/>
      <c r="F23" s="7"/>
    </row>
    <row r="24" spans="1:9" s="3" customFormat="1" ht="22" customHeight="1" x14ac:dyDescent="0.8">
      <c r="A24" s="6"/>
      <c r="B24" s="53">
        <v>1.3</v>
      </c>
      <c r="C24" s="140" t="s">
        <v>257</v>
      </c>
      <c r="D24" s="8"/>
      <c r="E24" s="145">
        <f>'สรุปโครงสร้าง_ช. 65 A 1-4'!N48</f>
        <v>5</v>
      </c>
      <c r="F24" s="7"/>
    </row>
    <row r="25" spans="1:9" s="3" customFormat="1" ht="22" customHeight="1" x14ac:dyDescent="0.8">
      <c r="A25" s="6"/>
      <c r="B25" s="7"/>
      <c r="C25" s="8" t="s">
        <v>60</v>
      </c>
      <c r="D25" s="8"/>
      <c r="E25" s="145">
        <f>'สรุปโครงสร้าง_ช. 65 A 1-4'!N43</f>
        <v>3</v>
      </c>
      <c r="F25" s="7"/>
    </row>
    <row r="26" spans="1:9" ht="22" customHeight="1" x14ac:dyDescent="0.8">
      <c r="B26"/>
      <c r="C26" s="8" t="s">
        <v>85</v>
      </c>
      <c r="D26" s="8"/>
      <c r="E26" s="145">
        <f>'สรุปโครงสร้าง_ช. 65 A 1-4'!N47</f>
        <v>2</v>
      </c>
      <c r="F26" s="9"/>
      <c r="G26"/>
      <c r="H26"/>
      <c r="I26"/>
    </row>
    <row r="27" spans="1:9" ht="12" customHeight="1" x14ac:dyDescent="0.8">
      <c r="B27" s="9"/>
      <c r="C27"/>
      <c r="D27"/>
      <c r="E27" s="146"/>
      <c r="F27"/>
      <c r="G27"/>
      <c r="H27"/>
      <c r="I27"/>
    </row>
    <row r="28" spans="1:9" ht="22" customHeight="1" x14ac:dyDescent="0.8">
      <c r="B28" s="7" t="s">
        <v>86</v>
      </c>
      <c r="C28" s="7"/>
      <c r="D28" s="7"/>
      <c r="E28" s="144">
        <f>'สรุปโครงสร้าง_ช. 65 A 1-4'!N91</f>
        <v>71</v>
      </c>
      <c r="F28" s="7" t="s">
        <v>27</v>
      </c>
      <c r="G28"/>
      <c r="H28"/>
      <c r="I28"/>
    </row>
    <row r="29" spans="1:9" ht="22" customHeight="1" x14ac:dyDescent="0.8">
      <c r="B29" s="9">
        <v>2.1</v>
      </c>
      <c r="C29" s="6" t="s">
        <v>87</v>
      </c>
      <c r="E29" s="145">
        <f>'สรุปโครงสร้าง_ช. 65 A 1-4'!N64</f>
        <v>21</v>
      </c>
      <c r="F29" s="9"/>
      <c r="G29" s="7"/>
      <c r="H29" s="7"/>
      <c r="I29"/>
    </row>
    <row r="30" spans="1:9" ht="22" customHeight="1" x14ac:dyDescent="0.8">
      <c r="B30" s="9">
        <v>2.2000000000000002</v>
      </c>
      <c r="C30" s="6" t="s">
        <v>88</v>
      </c>
      <c r="E30" s="145">
        <f>'สรุปโครงสร้าง_ช. 65 A 1-4'!N77</f>
        <v>24</v>
      </c>
      <c r="F30" s="9"/>
      <c r="G30" s="9"/>
      <c r="H30"/>
      <c r="I30"/>
    </row>
    <row r="31" spans="1:9" ht="22" customHeight="1" x14ac:dyDescent="0.8">
      <c r="B31" s="9">
        <v>2.2999999999999998</v>
      </c>
      <c r="C31" s="6" t="s">
        <v>81</v>
      </c>
      <c r="E31" s="145">
        <f>'สรุปโครงสร้าง_ช. 65 A 1-4'!N86</f>
        <v>18</v>
      </c>
      <c r="F31" s="9"/>
      <c r="G31" s="9"/>
      <c r="H31"/>
      <c r="I31"/>
    </row>
    <row r="32" spans="1:9" ht="22" customHeight="1" x14ac:dyDescent="0.8">
      <c r="B32" s="9">
        <v>2.4</v>
      </c>
      <c r="C32" s="6" t="s">
        <v>90</v>
      </c>
      <c r="E32" s="145">
        <f>'สรุปโครงสร้าง_ช. 65 A 1-4'!N88</f>
        <v>4</v>
      </c>
      <c r="F32" s="9"/>
      <c r="G32" s="9"/>
      <c r="H32"/>
      <c r="I32"/>
    </row>
    <row r="33" spans="2:13" ht="22" customHeight="1" x14ac:dyDescent="0.8">
      <c r="B33" s="9">
        <v>2.5</v>
      </c>
      <c r="C33" s="6" t="s">
        <v>89</v>
      </c>
      <c r="E33" s="145">
        <f>'สรุปโครงสร้าง_ช. 65 A 1-4'!N90</f>
        <v>4</v>
      </c>
      <c r="F33" s="9"/>
      <c r="G33" s="9"/>
      <c r="H33"/>
      <c r="I33"/>
    </row>
    <row r="34" spans="2:13" ht="11.25" customHeight="1" x14ac:dyDescent="0.8">
      <c r="B34" s="9"/>
      <c r="C34"/>
      <c r="D34"/>
      <c r="E34" s="145"/>
      <c r="F34" s="9"/>
      <c r="G34" s="9"/>
      <c r="H34"/>
      <c r="I34"/>
    </row>
    <row r="35" spans="2:13" ht="22" customHeight="1" x14ac:dyDescent="0.8">
      <c r="B35" s="7" t="s">
        <v>91</v>
      </c>
      <c r="C35" s="7"/>
      <c r="D35" s="7"/>
      <c r="E35" s="144">
        <f>'สรุปโครงสร้าง_ช. 65 A 1-4'!N98</f>
        <v>11</v>
      </c>
      <c r="F35" s="7" t="s">
        <v>28</v>
      </c>
      <c r="G35" s="10"/>
      <c r="H35"/>
      <c r="I35"/>
    </row>
    <row r="36" spans="2:13" ht="22" customHeight="1" x14ac:dyDescent="0.8">
      <c r="B36" s="9"/>
      <c r="C36"/>
      <c r="D36"/>
      <c r="E36" s="145"/>
      <c r="F36" s="9"/>
      <c r="G36" s="11"/>
      <c r="H36" s="7"/>
      <c r="I36"/>
    </row>
    <row r="37" spans="2:13" ht="22" customHeight="1" x14ac:dyDescent="0.8">
      <c r="B37" s="7" t="s">
        <v>51</v>
      </c>
      <c r="C37" s="7"/>
      <c r="D37" s="7"/>
      <c r="E37" s="145"/>
      <c r="F37" s="9"/>
      <c r="G37"/>
      <c r="H37"/>
      <c r="I37"/>
      <c r="J37"/>
      <c r="K37"/>
      <c r="L37"/>
      <c r="M37"/>
    </row>
    <row r="38" spans="2:13" ht="22" customHeight="1" x14ac:dyDescent="0.8">
      <c r="B38" s="286" t="s">
        <v>29</v>
      </c>
      <c r="C38" s="286"/>
      <c r="D38" s="76"/>
      <c r="E38" s="77">
        <f>'สรุปโครงสร้าง_ช. 65 A 1-4'!N107</f>
        <v>105</v>
      </c>
      <c r="F38" s="77" t="s">
        <v>27</v>
      </c>
      <c r="G38" s="7"/>
      <c r="H38" s="7"/>
      <c r="I38"/>
    </row>
    <row r="39" spans="2:13" ht="22" customHeight="1" x14ac:dyDescent="0.8">
      <c r="E39" s="145"/>
      <c r="F39" s="9"/>
      <c r="G39"/>
      <c r="H39" s="7"/>
      <c r="I39" s="7"/>
    </row>
    <row r="40" spans="2:13" ht="22" customHeight="1" x14ac:dyDescent="0.8">
      <c r="B40" s="286"/>
      <c r="C40" s="286"/>
      <c r="D40" s="76"/>
      <c r="E40" s="77"/>
      <c r="F40" s="77"/>
    </row>
    <row r="41" spans="2:13" ht="22" customHeight="1" x14ac:dyDescent="0.8">
      <c r="B41" s="8"/>
      <c r="C41" s="8"/>
      <c r="D41" s="8"/>
    </row>
    <row r="42" spans="2:13" ht="22" customHeight="1" x14ac:dyDescent="0.8">
      <c r="B42" s="4"/>
      <c r="C42" s="4"/>
      <c r="D42" s="4"/>
    </row>
    <row r="43" spans="2:13" ht="22" customHeight="1" x14ac:dyDescent="0.8">
      <c r="B43" s="4"/>
      <c r="C43" s="5"/>
      <c r="D43" s="5"/>
    </row>
    <row r="44" spans="2:13" ht="22" customHeight="1" x14ac:dyDescent="0.8">
      <c r="C44" s="5"/>
      <c r="D44" s="5"/>
    </row>
    <row r="45" spans="2:13" ht="22" customHeight="1" x14ac:dyDescent="0.8"/>
    <row r="46" spans="2:13" ht="22" customHeight="1" x14ac:dyDescent="0.8"/>
    <row r="47" spans="2:13" ht="22" customHeight="1" x14ac:dyDescent="0.8"/>
    <row r="48" spans="2:13" ht="22" customHeight="1" x14ac:dyDescent="0.8">
      <c r="E48" s="3"/>
      <c r="F48" s="3"/>
    </row>
    <row r="49" spans="1:6" s="3" customFormat="1" ht="22" customHeight="1" x14ac:dyDescent="0.8">
      <c r="A49" s="6"/>
      <c r="C49" s="6"/>
      <c r="D49" s="6"/>
    </row>
    <row r="50" spans="1:6" s="3" customFormat="1" ht="22" customHeight="1" x14ac:dyDescent="0.8">
      <c r="A50" s="6"/>
      <c r="C50" s="6"/>
      <c r="D50" s="6"/>
    </row>
    <row r="51" spans="1:6" s="3" customFormat="1" ht="22" customHeight="1" x14ac:dyDescent="0.8">
      <c r="A51" s="6"/>
      <c r="C51" s="6"/>
      <c r="D51" s="6"/>
      <c r="E51" s="6"/>
      <c r="F51" s="6"/>
    </row>
  </sheetData>
  <mergeCells count="9">
    <mergeCell ref="B38:C38"/>
    <mergeCell ref="B40:C40"/>
    <mergeCell ref="A6:F6"/>
    <mergeCell ref="A7:F7"/>
    <mergeCell ref="A8:F8"/>
    <mergeCell ref="A9:F9"/>
    <mergeCell ref="A10:F10"/>
    <mergeCell ref="A11:F11"/>
    <mergeCell ref="A13:C13"/>
  </mergeCells>
  <pageMargins left="0.95799999999999996" right="0.39370078740157499" top="0.53740157499999996" bottom="0.39370078740157499" header="0" footer="0"/>
  <pageSetup paperSize="9" scale="95" orientation="portrait" horizontalDpi="4294967293" verticalDpi="120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4" tint="0.39997558519241921"/>
    <pageSetUpPr fitToPage="1"/>
  </sheetPr>
  <dimension ref="A5:R107"/>
  <sheetViews>
    <sheetView view="pageBreakPreview" zoomScale="110" zoomScaleNormal="100" zoomScaleSheetLayoutView="110" zoomScalePageLayoutView="130" workbookViewId="0">
      <selection activeCell="S102" sqref="S102"/>
    </sheetView>
  </sheetViews>
  <sheetFormatPr defaultColWidth="8.83203125" defaultRowHeight="24" x14ac:dyDescent="0.8"/>
  <cols>
    <col min="1" max="1" width="3" style="6" customWidth="1"/>
    <col min="2" max="2" width="13.9140625" style="6" customWidth="1"/>
    <col min="3" max="3" width="29.75" style="6" customWidth="1"/>
    <col min="4" max="5" width="3.5" style="6" customWidth="1"/>
    <col min="6" max="6" width="4.33203125" style="6" customWidth="1"/>
    <col min="7" max="14" width="4.25" style="6" customWidth="1"/>
    <col min="15" max="15" width="4.08203125" style="6" customWidth="1"/>
    <col min="16" max="16" width="4.25" style="6" customWidth="1"/>
    <col min="17" max="16384" width="8.83203125" style="6"/>
  </cols>
  <sheetData>
    <row r="5" spans="1:18" s="1" customFormat="1" ht="29.25" customHeight="1" x14ac:dyDescent="0.8">
      <c r="A5" s="287" t="s">
        <v>300</v>
      </c>
      <c r="B5" s="287"/>
      <c r="C5" s="287"/>
      <c r="D5" s="287"/>
      <c r="E5" s="287"/>
      <c r="F5" s="287"/>
      <c r="G5" s="287"/>
      <c r="H5" s="287"/>
      <c r="I5" s="287"/>
      <c r="J5" s="287"/>
      <c r="K5" s="287"/>
      <c r="L5" s="287"/>
      <c r="M5" s="287"/>
      <c r="N5" s="287"/>
      <c r="O5" s="287"/>
      <c r="P5" s="287"/>
    </row>
    <row r="6" spans="1:18" s="1" customFormat="1" ht="24" customHeight="1" x14ac:dyDescent="0.8">
      <c r="A6" s="288" t="s">
        <v>77</v>
      </c>
      <c r="B6" s="288"/>
      <c r="C6" s="288"/>
      <c r="D6" s="288"/>
      <c r="E6" s="288"/>
      <c r="F6" s="288"/>
      <c r="G6" s="288"/>
      <c r="H6" s="288"/>
      <c r="I6" s="288"/>
      <c r="J6" s="288"/>
      <c r="K6" s="288"/>
      <c r="L6" s="288"/>
      <c r="M6" s="288"/>
      <c r="N6" s="288"/>
      <c r="O6" s="288"/>
      <c r="P6" s="288"/>
    </row>
    <row r="7" spans="1:18" s="7" customFormat="1" ht="27" customHeight="1" x14ac:dyDescent="0.3">
      <c r="A7" s="294" t="s">
        <v>25</v>
      </c>
      <c r="B7" s="294"/>
      <c r="C7" s="294"/>
      <c r="D7" s="294"/>
      <c r="E7" s="294"/>
      <c r="F7" s="294"/>
      <c r="G7" s="294"/>
      <c r="H7" s="294"/>
      <c r="I7" s="294"/>
      <c r="J7" s="294"/>
      <c r="K7" s="294"/>
      <c r="L7" s="294"/>
      <c r="M7" s="294"/>
      <c r="N7" s="294"/>
      <c r="O7" s="294"/>
      <c r="P7" s="294"/>
    </row>
    <row r="8" spans="1:18" s="2" customFormat="1" ht="19.5" customHeight="1" x14ac:dyDescent="0.3">
      <c r="A8" s="296" t="s">
        <v>68</v>
      </c>
      <c r="B8" s="296"/>
      <c r="C8" s="296"/>
      <c r="D8" s="296"/>
      <c r="E8" s="296"/>
      <c r="F8" s="296"/>
      <c r="G8" s="296"/>
      <c r="H8" s="296"/>
      <c r="I8" s="296"/>
      <c r="J8" s="296"/>
      <c r="K8" s="296"/>
      <c r="L8" s="296"/>
      <c r="M8" s="296"/>
      <c r="N8" s="296"/>
      <c r="O8" s="296"/>
      <c r="P8" s="296"/>
      <c r="R8" s="75" t="s">
        <v>54</v>
      </c>
    </row>
    <row r="9" spans="1:18" s="2" customFormat="1" ht="23.25" customHeight="1" x14ac:dyDescent="0.3">
      <c r="A9" s="292" t="s">
        <v>293</v>
      </c>
      <c r="B9" s="292"/>
      <c r="C9" s="292"/>
      <c r="D9" s="292"/>
      <c r="E9" s="292"/>
      <c r="F9" s="292"/>
      <c r="G9" s="292"/>
      <c r="H9" s="292"/>
      <c r="I9" s="292"/>
      <c r="J9" s="292"/>
      <c r="K9" s="292"/>
      <c r="L9" s="292"/>
      <c r="M9" s="292"/>
      <c r="N9" s="292"/>
      <c r="O9" s="292"/>
      <c r="P9" s="292"/>
    </row>
    <row r="10" spans="1:18" s="2" customFormat="1" ht="30.75" customHeight="1" x14ac:dyDescent="0.3">
      <c r="A10" s="295" t="s">
        <v>267</v>
      </c>
      <c r="B10" s="295"/>
      <c r="C10" s="295"/>
      <c r="D10" s="295"/>
      <c r="E10" s="295"/>
      <c r="F10" s="295"/>
      <c r="G10" s="295"/>
      <c r="H10" s="295"/>
      <c r="I10" s="295"/>
      <c r="J10" s="295"/>
      <c r="K10" s="295"/>
      <c r="L10" s="295"/>
      <c r="M10" s="295"/>
      <c r="N10" s="295"/>
      <c r="O10" s="295"/>
      <c r="P10" s="295"/>
    </row>
    <row r="11" spans="1:18" s="3" customFormat="1" ht="18.75" customHeight="1" x14ac:dyDescent="0.8">
      <c r="A11" s="5"/>
      <c r="B11" s="125" t="s">
        <v>323</v>
      </c>
      <c r="C11" s="55"/>
      <c r="G11" s="47" t="s">
        <v>50</v>
      </c>
      <c r="H11" s="47"/>
      <c r="I11" s="47"/>
      <c r="J11" s="47"/>
      <c r="K11" s="47">
        <f>N106</f>
        <v>105</v>
      </c>
      <c r="L11" s="293" t="s">
        <v>27</v>
      </c>
      <c r="M11" s="293"/>
      <c r="N11" s="293"/>
      <c r="O11" s="293"/>
    </row>
    <row r="12" spans="1:18" s="3" customFormat="1" ht="8.25" customHeight="1" x14ac:dyDescent="0.8">
      <c r="A12" s="5"/>
      <c r="B12" s="55"/>
      <c r="C12" s="55"/>
      <c r="D12" s="47"/>
      <c r="E12" s="47"/>
      <c r="F12" s="47"/>
      <c r="H12" s="56"/>
      <c r="I12" s="56"/>
      <c r="J12" s="56"/>
      <c r="K12" s="56"/>
      <c r="M12" s="55"/>
    </row>
    <row r="13" spans="1:18" ht="38.25" customHeight="1" x14ac:dyDescent="0.8">
      <c r="A13" s="299" t="s">
        <v>30</v>
      </c>
      <c r="B13" s="300"/>
      <c r="C13" s="300"/>
      <c r="D13" s="136" t="s">
        <v>38</v>
      </c>
      <c r="E13" s="136" t="s">
        <v>39</v>
      </c>
      <c r="F13" s="136" t="s">
        <v>40</v>
      </c>
      <c r="G13" s="143" t="s">
        <v>324</v>
      </c>
      <c r="H13" s="159" t="s">
        <v>325</v>
      </c>
      <c r="I13" s="187" t="s">
        <v>326</v>
      </c>
      <c r="J13" s="159" t="s">
        <v>327</v>
      </c>
      <c r="K13" s="152" t="s">
        <v>328</v>
      </c>
      <c r="L13" s="143" t="s">
        <v>329</v>
      </c>
      <c r="M13" s="57" t="s">
        <v>29</v>
      </c>
    </row>
    <row r="14" spans="1:18" ht="25" customHeight="1" x14ac:dyDescent="0.8">
      <c r="A14" s="91" t="s">
        <v>31</v>
      </c>
      <c r="B14" s="92" t="s">
        <v>258</v>
      </c>
      <c r="C14" s="93"/>
      <c r="D14" s="94"/>
      <c r="E14" s="94"/>
      <c r="F14" s="95"/>
      <c r="G14" s="96"/>
      <c r="H14" s="97"/>
      <c r="I14" s="188"/>
      <c r="J14" s="97"/>
      <c r="K14" s="153"/>
      <c r="L14" s="96"/>
      <c r="M14" s="98"/>
    </row>
    <row r="15" spans="1:18" ht="25" customHeight="1" x14ac:dyDescent="0.8">
      <c r="A15" s="12" t="s">
        <v>32</v>
      </c>
      <c r="B15" s="301" t="s">
        <v>57</v>
      </c>
      <c r="C15" s="301"/>
      <c r="D15" s="301"/>
      <c r="E15" s="301"/>
      <c r="F15" s="14"/>
      <c r="G15" s="58"/>
      <c r="H15" s="59"/>
      <c r="I15" s="189"/>
      <c r="J15" s="59"/>
      <c r="K15" s="154"/>
      <c r="L15" s="58"/>
      <c r="M15" s="17"/>
    </row>
    <row r="16" spans="1:18" ht="25" customHeight="1" x14ac:dyDescent="0.8">
      <c r="A16" s="12"/>
      <c r="B16" s="305" t="s">
        <v>58</v>
      </c>
      <c r="C16" s="306"/>
      <c r="D16" s="306"/>
      <c r="E16" s="306"/>
      <c r="F16" s="307"/>
      <c r="G16" s="78"/>
      <c r="H16" s="79"/>
      <c r="I16" s="190"/>
      <c r="J16" s="79"/>
      <c r="K16" s="155"/>
      <c r="L16" s="78"/>
      <c r="M16" s="84"/>
    </row>
    <row r="17" spans="1:14" ht="20" customHeight="1" x14ac:dyDescent="0.8">
      <c r="A17" s="12"/>
      <c r="B17" s="29" t="s">
        <v>103</v>
      </c>
      <c r="C17" s="198" t="s">
        <v>97</v>
      </c>
      <c r="D17" s="265">
        <v>2</v>
      </c>
      <c r="E17" s="265">
        <v>0</v>
      </c>
      <c r="F17" s="181">
        <v>2</v>
      </c>
      <c r="G17" s="78">
        <v>2</v>
      </c>
      <c r="H17" s="79"/>
      <c r="I17" s="190"/>
      <c r="J17" s="79"/>
      <c r="K17" s="155"/>
      <c r="L17" s="78"/>
      <c r="M17" s="84">
        <f>SUM(G17:L17)</f>
        <v>2</v>
      </c>
    </row>
    <row r="18" spans="1:14" ht="20" customHeight="1" x14ac:dyDescent="0.8">
      <c r="A18" s="12"/>
      <c r="B18" s="29" t="s">
        <v>124</v>
      </c>
      <c r="C18" s="198" t="s">
        <v>118</v>
      </c>
      <c r="D18" s="29">
        <v>0</v>
      </c>
      <c r="E18" s="29">
        <v>2</v>
      </c>
      <c r="F18" s="181">
        <v>1</v>
      </c>
      <c r="G18" s="78"/>
      <c r="H18" s="79">
        <v>1</v>
      </c>
      <c r="I18" s="190"/>
      <c r="J18" s="79"/>
      <c r="K18" s="155"/>
      <c r="L18" s="78"/>
      <c r="M18" s="84">
        <f>SUM(G18:L18)</f>
        <v>1</v>
      </c>
    </row>
    <row r="19" spans="1:14" ht="20" customHeight="1" x14ac:dyDescent="0.9">
      <c r="A19" s="12"/>
      <c r="B19" s="132"/>
      <c r="C19" s="133"/>
      <c r="D19" s="134"/>
      <c r="E19" s="134"/>
      <c r="F19" s="134"/>
      <c r="G19" s="78"/>
      <c r="H19" s="79"/>
      <c r="I19" s="190"/>
      <c r="J19" s="79"/>
      <c r="K19" s="155"/>
      <c r="L19" s="78"/>
      <c r="M19" s="84"/>
      <c r="N19" s="138">
        <f>SUM(M17:M19)</f>
        <v>3</v>
      </c>
    </row>
    <row r="20" spans="1:14" ht="25" customHeight="1" x14ac:dyDescent="0.8">
      <c r="A20" s="12"/>
      <c r="B20" s="305" t="s">
        <v>59</v>
      </c>
      <c r="C20" s="306"/>
      <c r="D20" s="306"/>
      <c r="E20" s="307"/>
      <c r="F20" s="134"/>
      <c r="G20" s="78"/>
      <c r="H20" s="79"/>
      <c r="I20" s="190"/>
      <c r="J20" s="79"/>
      <c r="K20" s="155"/>
      <c r="L20" s="78"/>
      <c r="M20" s="139"/>
    </row>
    <row r="21" spans="1:14" ht="20" customHeight="1" x14ac:dyDescent="0.8">
      <c r="A21" s="12"/>
      <c r="B21" s="29" t="s">
        <v>102</v>
      </c>
      <c r="C21" s="198" t="s">
        <v>96</v>
      </c>
      <c r="D21" s="265">
        <v>0</v>
      </c>
      <c r="E21" s="265">
        <v>2</v>
      </c>
      <c r="F21" s="181">
        <v>1</v>
      </c>
      <c r="G21" s="78">
        <v>1</v>
      </c>
      <c r="H21" s="79"/>
      <c r="I21" s="190"/>
      <c r="J21" s="79"/>
      <c r="K21" s="155"/>
      <c r="L21" s="78"/>
      <c r="M21" s="84">
        <f t="shared" ref="M21:M26" si="0">SUM(G21:L21)</f>
        <v>1</v>
      </c>
    </row>
    <row r="22" spans="1:14" ht="20" customHeight="1" x14ac:dyDescent="0.8">
      <c r="A22" s="12"/>
      <c r="B22" s="29" t="s">
        <v>123</v>
      </c>
      <c r="C22" s="198" t="s">
        <v>291</v>
      </c>
      <c r="D22" s="29">
        <v>0</v>
      </c>
      <c r="E22" s="29">
        <v>2</v>
      </c>
      <c r="F22" s="181">
        <v>1</v>
      </c>
      <c r="G22" s="78"/>
      <c r="H22" s="79">
        <v>1</v>
      </c>
      <c r="I22" s="190"/>
      <c r="J22" s="79"/>
      <c r="K22" s="155"/>
      <c r="L22" s="78"/>
      <c r="M22" s="84">
        <f t="shared" si="0"/>
        <v>1</v>
      </c>
    </row>
    <row r="23" spans="1:14" ht="20" customHeight="1" x14ac:dyDescent="0.8">
      <c r="A23" s="12"/>
      <c r="B23" s="29" t="s">
        <v>147</v>
      </c>
      <c r="C23" s="198" t="s">
        <v>140</v>
      </c>
      <c r="D23" s="29">
        <v>0</v>
      </c>
      <c r="E23" s="29">
        <v>2</v>
      </c>
      <c r="F23" s="181">
        <v>1</v>
      </c>
      <c r="G23" s="78"/>
      <c r="H23" s="79"/>
      <c r="I23" s="190">
        <v>1</v>
      </c>
      <c r="J23" s="79"/>
      <c r="K23" s="155"/>
      <c r="L23" s="78"/>
      <c r="M23" s="84">
        <f t="shared" si="0"/>
        <v>1</v>
      </c>
    </row>
    <row r="24" spans="1:14" ht="20" customHeight="1" x14ac:dyDescent="0.8">
      <c r="A24" s="12"/>
      <c r="B24" s="29" t="s">
        <v>164</v>
      </c>
      <c r="C24" s="198" t="s">
        <v>292</v>
      </c>
      <c r="D24" s="29">
        <v>0</v>
      </c>
      <c r="E24" s="29">
        <v>2</v>
      </c>
      <c r="F24" s="181">
        <v>1</v>
      </c>
      <c r="G24" s="78"/>
      <c r="H24" s="79"/>
      <c r="I24" s="190"/>
      <c r="J24" s="79">
        <v>1</v>
      </c>
      <c r="K24" s="155"/>
      <c r="L24" s="78"/>
      <c r="M24" s="84">
        <f t="shared" si="0"/>
        <v>1</v>
      </c>
    </row>
    <row r="25" spans="1:14" ht="20" customHeight="1" x14ac:dyDescent="0.8">
      <c r="A25" s="12"/>
      <c r="B25" s="29" t="s">
        <v>182</v>
      </c>
      <c r="C25" s="198" t="s">
        <v>287</v>
      </c>
      <c r="D25" s="29">
        <v>0</v>
      </c>
      <c r="E25" s="29">
        <v>2</v>
      </c>
      <c r="F25" s="181">
        <v>1</v>
      </c>
      <c r="G25" s="78"/>
      <c r="H25" s="79"/>
      <c r="I25" s="190"/>
      <c r="J25" s="79"/>
      <c r="K25" s="155">
        <v>1</v>
      </c>
      <c r="L25" s="78"/>
      <c r="M25" s="84">
        <f t="shared" si="0"/>
        <v>1</v>
      </c>
    </row>
    <row r="26" spans="1:14" ht="20" customHeight="1" x14ac:dyDescent="0.8">
      <c r="A26" s="12"/>
      <c r="B26" s="173" t="s">
        <v>190</v>
      </c>
      <c r="C26" s="267" t="s">
        <v>294</v>
      </c>
      <c r="D26" s="173">
        <v>0</v>
      </c>
      <c r="E26" s="173">
        <v>2</v>
      </c>
      <c r="F26" s="270">
        <v>1</v>
      </c>
      <c r="G26" s="78"/>
      <c r="H26" s="79"/>
      <c r="I26" s="190"/>
      <c r="J26" s="79"/>
      <c r="K26" s="155"/>
      <c r="L26" s="78">
        <v>1</v>
      </c>
      <c r="M26" s="84">
        <f t="shared" si="0"/>
        <v>1</v>
      </c>
    </row>
    <row r="27" spans="1:14" ht="20" customHeight="1" x14ac:dyDescent="0.9">
      <c r="A27" s="12"/>
      <c r="B27" s="122"/>
      <c r="C27" s="123"/>
      <c r="D27" s="124"/>
      <c r="E27" s="124"/>
      <c r="F27" s="124"/>
      <c r="G27" s="78"/>
      <c r="H27" s="79"/>
      <c r="I27" s="190"/>
      <c r="J27" s="79"/>
      <c r="K27" s="155"/>
      <c r="L27" s="78"/>
      <c r="M27" s="84"/>
      <c r="N27" s="138">
        <f>SUM(M21:M27)</f>
        <v>6</v>
      </c>
    </row>
    <row r="28" spans="1:14" ht="20" customHeight="1" thickBot="1" x14ac:dyDescent="0.95">
      <c r="A28" s="12"/>
      <c r="B28" s="122"/>
      <c r="C28" s="123"/>
      <c r="D28" s="124"/>
      <c r="E28" s="124"/>
      <c r="F28" s="124"/>
      <c r="G28" s="58"/>
      <c r="H28" s="59"/>
      <c r="I28" s="189"/>
      <c r="J28" s="59"/>
      <c r="K28" s="154"/>
      <c r="L28" s="58"/>
      <c r="M28" s="15"/>
      <c r="N28" s="137">
        <f>SUM(M16:M27)</f>
        <v>9</v>
      </c>
    </row>
    <row r="29" spans="1:14" ht="25" customHeight="1" thickTop="1" x14ac:dyDescent="0.8">
      <c r="A29" s="12" t="s">
        <v>33</v>
      </c>
      <c r="B29" s="301" t="s">
        <v>256</v>
      </c>
      <c r="C29" s="301"/>
      <c r="D29" s="301"/>
      <c r="E29" s="301"/>
      <c r="F29" s="14"/>
      <c r="G29" s="58"/>
      <c r="H29" s="59"/>
      <c r="I29" s="189"/>
      <c r="J29" s="59"/>
      <c r="K29" s="154"/>
      <c r="L29" s="58"/>
      <c r="M29" s="139"/>
    </row>
    <row r="30" spans="1:14" ht="25" customHeight="1" x14ac:dyDescent="0.8">
      <c r="A30" s="12"/>
      <c r="B30" s="302" t="s">
        <v>83</v>
      </c>
      <c r="C30" s="303"/>
      <c r="D30" s="303"/>
      <c r="E30" s="304"/>
      <c r="F30" s="134"/>
      <c r="G30" s="58"/>
      <c r="H30" s="59"/>
      <c r="I30" s="189"/>
      <c r="J30" s="59"/>
      <c r="K30" s="154"/>
      <c r="L30" s="58"/>
      <c r="M30" s="139"/>
    </row>
    <row r="31" spans="1:14" ht="20" customHeight="1" x14ac:dyDescent="0.8">
      <c r="A31" s="12"/>
      <c r="B31" s="29" t="s">
        <v>101</v>
      </c>
      <c r="C31" s="198" t="s">
        <v>95</v>
      </c>
      <c r="D31" s="265">
        <v>1</v>
      </c>
      <c r="E31" s="265">
        <v>2</v>
      </c>
      <c r="F31" s="181">
        <v>2</v>
      </c>
      <c r="G31" s="58">
        <v>2</v>
      </c>
      <c r="H31" s="59"/>
      <c r="I31" s="189"/>
      <c r="J31" s="59"/>
      <c r="K31" s="154"/>
      <c r="L31" s="58"/>
      <c r="M31" s="17">
        <f>SUM(G31:L31)</f>
        <v>2</v>
      </c>
    </row>
    <row r="32" spans="1:14" ht="20" customHeight="1" x14ac:dyDescent="0.8">
      <c r="A32" s="12"/>
      <c r="B32" s="29" t="s">
        <v>122</v>
      </c>
      <c r="C32" s="249" t="s">
        <v>117</v>
      </c>
      <c r="D32" s="29">
        <v>1</v>
      </c>
      <c r="E32" s="29">
        <v>2</v>
      </c>
      <c r="F32" s="181">
        <v>2</v>
      </c>
      <c r="G32" s="58"/>
      <c r="H32" s="59">
        <v>2</v>
      </c>
      <c r="I32" s="189"/>
      <c r="J32" s="59"/>
      <c r="K32" s="154"/>
      <c r="L32" s="58"/>
      <c r="M32" s="17">
        <f>SUM(G32:L32)</f>
        <v>2</v>
      </c>
    </row>
    <row r="33" spans="1:14" ht="20" customHeight="1" x14ac:dyDescent="0.8">
      <c r="A33" s="12"/>
      <c r="B33" s="29" t="s">
        <v>272</v>
      </c>
      <c r="C33" s="198" t="s">
        <v>139</v>
      </c>
      <c r="D33" s="29">
        <v>0</v>
      </c>
      <c r="E33" s="29">
        <v>2</v>
      </c>
      <c r="F33" s="181">
        <v>1</v>
      </c>
      <c r="G33" s="58"/>
      <c r="H33" s="59"/>
      <c r="I33" s="189">
        <v>1</v>
      </c>
      <c r="J33" s="59"/>
      <c r="K33" s="154"/>
      <c r="L33" s="58"/>
      <c r="M33" s="17">
        <f>SUM(G33:L33)</f>
        <v>1</v>
      </c>
    </row>
    <row r="34" spans="1:14" ht="20" customHeight="1" x14ac:dyDescent="0.9">
      <c r="A34" s="12"/>
      <c r="B34" s="122"/>
      <c r="C34" s="123"/>
      <c r="D34" s="124"/>
      <c r="E34" s="124"/>
      <c r="F34" s="124"/>
      <c r="G34" s="58"/>
      <c r="H34" s="59"/>
      <c r="I34" s="189"/>
      <c r="J34" s="59"/>
      <c r="K34" s="154"/>
      <c r="L34" s="58"/>
      <c r="M34" s="17"/>
      <c r="N34" s="138">
        <f>SUM(M31:M34)</f>
        <v>5</v>
      </c>
    </row>
    <row r="35" spans="1:14" ht="25" customHeight="1" x14ac:dyDescent="0.8">
      <c r="A35" s="12"/>
      <c r="B35" s="302" t="s">
        <v>84</v>
      </c>
      <c r="C35" s="303"/>
      <c r="D35" s="303"/>
      <c r="E35" s="304"/>
      <c r="F35" s="124"/>
      <c r="G35" s="58"/>
      <c r="H35" s="59"/>
      <c r="I35" s="189"/>
      <c r="J35" s="59"/>
      <c r="K35" s="154"/>
      <c r="L35" s="58"/>
      <c r="M35" s="139"/>
    </row>
    <row r="36" spans="1:14" ht="20" customHeight="1" x14ac:dyDescent="0.8">
      <c r="A36" s="12"/>
      <c r="B36" s="29" t="s">
        <v>100</v>
      </c>
      <c r="C36" s="198" t="s">
        <v>94</v>
      </c>
      <c r="D36" s="265">
        <v>2</v>
      </c>
      <c r="E36" s="265">
        <v>0</v>
      </c>
      <c r="F36" s="181">
        <v>2</v>
      </c>
      <c r="G36" s="58">
        <v>2</v>
      </c>
      <c r="H36" s="59"/>
      <c r="I36" s="189"/>
      <c r="J36" s="59"/>
      <c r="K36" s="154"/>
      <c r="L36" s="58"/>
      <c r="M36" s="17">
        <f>SUM(G36:L36)</f>
        <v>2</v>
      </c>
    </row>
    <row r="37" spans="1:14" ht="20" customHeight="1" x14ac:dyDescent="0.9">
      <c r="A37" s="12"/>
      <c r="B37" s="29" t="s">
        <v>121</v>
      </c>
      <c r="C37" s="198" t="s">
        <v>116</v>
      </c>
      <c r="D37" s="29">
        <v>2</v>
      </c>
      <c r="E37" s="29">
        <v>0</v>
      </c>
      <c r="F37" s="181">
        <v>2</v>
      </c>
      <c r="G37" s="58"/>
      <c r="H37" s="59">
        <v>2</v>
      </c>
      <c r="I37" s="189"/>
      <c r="J37" s="59"/>
      <c r="K37" s="154"/>
      <c r="L37" s="58"/>
      <c r="M37" s="17">
        <f>SUM(G37:L37)</f>
        <v>2</v>
      </c>
      <c r="N37" s="138">
        <f>SUM(M36:M37)</f>
        <v>4</v>
      </c>
    </row>
    <row r="38" spans="1:14" ht="18" customHeight="1" thickBot="1" x14ac:dyDescent="0.95">
      <c r="A38" s="12"/>
      <c r="B38" s="85"/>
      <c r="C38" s="86"/>
      <c r="D38" s="85"/>
      <c r="E38" s="85"/>
      <c r="F38" s="85"/>
      <c r="G38" s="58"/>
      <c r="H38" s="59"/>
      <c r="I38" s="189"/>
      <c r="J38" s="59"/>
      <c r="K38" s="154"/>
      <c r="L38" s="58"/>
      <c r="M38" s="15"/>
      <c r="N38" s="137">
        <f>SUM(N33:N37)</f>
        <v>9</v>
      </c>
    </row>
    <row r="39" spans="1:14" ht="25" customHeight="1" thickTop="1" x14ac:dyDescent="0.8">
      <c r="A39" s="12" t="s">
        <v>34</v>
      </c>
      <c r="B39" s="119" t="s">
        <v>257</v>
      </c>
      <c r="C39" s="119"/>
      <c r="D39" s="119"/>
      <c r="E39" s="119"/>
      <c r="F39" s="14"/>
      <c r="G39" s="58"/>
      <c r="H39" s="59"/>
      <c r="I39" s="189"/>
      <c r="J39" s="59"/>
      <c r="K39" s="154"/>
      <c r="L39" s="58"/>
      <c r="M39" s="139"/>
    </row>
    <row r="40" spans="1:14" ht="18" customHeight="1" x14ac:dyDescent="0.8">
      <c r="A40" s="12"/>
      <c r="B40" s="308" t="s">
        <v>60</v>
      </c>
      <c r="C40" s="309"/>
      <c r="D40" s="309"/>
      <c r="E40" s="310"/>
      <c r="F40" s="134"/>
      <c r="G40" s="58"/>
      <c r="H40" s="59"/>
      <c r="I40" s="189"/>
      <c r="J40" s="59"/>
      <c r="K40" s="154"/>
      <c r="L40" s="58"/>
      <c r="M40" s="139"/>
    </row>
    <row r="41" spans="1:14" ht="18" customHeight="1" x14ac:dyDescent="0.8">
      <c r="A41" s="12"/>
      <c r="B41" s="29" t="s">
        <v>104</v>
      </c>
      <c r="C41" s="198" t="s">
        <v>98</v>
      </c>
      <c r="D41" s="265">
        <v>1</v>
      </c>
      <c r="E41" s="265">
        <v>0</v>
      </c>
      <c r="F41" s="181">
        <v>1</v>
      </c>
      <c r="G41" s="58">
        <v>1</v>
      </c>
      <c r="H41" s="59"/>
      <c r="I41" s="189"/>
      <c r="J41" s="59"/>
      <c r="K41" s="154"/>
      <c r="L41" s="58"/>
      <c r="M41" s="17">
        <f>SUM(G41:L41)</f>
        <v>1</v>
      </c>
    </row>
    <row r="42" spans="1:14" ht="20" customHeight="1" x14ac:dyDescent="0.8">
      <c r="A42" s="12"/>
      <c r="B42" s="29" t="s">
        <v>125</v>
      </c>
      <c r="C42" s="198" t="s">
        <v>119</v>
      </c>
      <c r="D42" s="29">
        <v>2</v>
      </c>
      <c r="E42" s="29">
        <v>0</v>
      </c>
      <c r="F42" s="181">
        <v>2</v>
      </c>
      <c r="G42" s="58"/>
      <c r="H42" s="59">
        <v>2</v>
      </c>
      <c r="I42" s="189"/>
      <c r="J42" s="59"/>
      <c r="K42" s="154"/>
      <c r="L42" s="58"/>
      <c r="M42" s="17">
        <f>SUM(G42:L42)</f>
        <v>2</v>
      </c>
    </row>
    <row r="43" spans="1:14" ht="20" customHeight="1" x14ac:dyDescent="0.9">
      <c r="A43" s="12"/>
      <c r="B43" s="149"/>
      <c r="C43" s="139"/>
      <c r="D43" s="149"/>
      <c r="E43" s="149"/>
      <c r="F43" s="149"/>
      <c r="G43" s="58"/>
      <c r="H43" s="59"/>
      <c r="I43" s="189"/>
      <c r="J43" s="59"/>
      <c r="K43" s="154"/>
      <c r="L43" s="58"/>
      <c r="M43" s="17"/>
      <c r="N43" s="138">
        <f>SUM(M41:M43)</f>
        <v>3</v>
      </c>
    </row>
    <row r="44" spans="1:14" ht="25" customHeight="1" x14ac:dyDescent="0.8">
      <c r="A44" s="12"/>
      <c r="B44" s="308" t="s">
        <v>85</v>
      </c>
      <c r="C44" s="309"/>
      <c r="D44" s="309"/>
      <c r="E44" s="310"/>
      <c r="F44" s="134"/>
      <c r="G44" s="58"/>
      <c r="H44" s="59"/>
      <c r="I44" s="189"/>
      <c r="J44" s="59"/>
      <c r="K44" s="154"/>
      <c r="L44" s="58"/>
      <c r="M44" s="139"/>
    </row>
    <row r="45" spans="1:14" ht="20" customHeight="1" x14ac:dyDescent="0.8">
      <c r="A45" s="12"/>
      <c r="B45" s="29" t="s">
        <v>105</v>
      </c>
      <c r="C45" s="183" t="s">
        <v>99</v>
      </c>
      <c r="D45" s="265">
        <v>0</v>
      </c>
      <c r="E45" s="265">
        <v>2</v>
      </c>
      <c r="F45" s="181">
        <v>1</v>
      </c>
      <c r="G45" s="58">
        <v>1</v>
      </c>
      <c r="H45" s="59"/>
      <c r="I45" s="189"/>
      <c r="J45" s="59"/>
      <c r="K45" s="154"/>
      <c r="L45" s="58"/>
      <c r="M45" s="17">
        <f>SUM(G45:L45)</f>
        <v>1</v>
      </c>
    </row>
    <row r="46" spans="1:14" ht="20" customHeight="1" x14ac:dyDescent="0.8">
      <c r="A46" s="12"/>
      <c r="B46" s="29" t="s">
        <v>126</v>
      </c>
      <c r="C46" s="198" t="s">
        <v>120</v>
      </c>
      <c r="D46" s="29">
        <v>1</v>
      </c>
      <c r="E46" s="29">
        <v>0</v>
      </c>
      <c r="F46" s="181">
        <v>1</v>
      </c>
      <c r="G46" s="58"/>
      <c r="H46" s="59">
        <v>1</v>
      </c>
      <c r="I46" s="189"/>
      <c r="J46" s="59"/>
      <c r="K46" s="154"/>
      <c r="L46" s="58"/>
      <c r="M46" s="17">
        <f>SUM(G46:L46)</f>
        <v>1</v>
      </c>
    </row>
    <row r="47" spans="1:14" ht="20" customHeight="1" x14ac:dyDescent="0.9">
      <c r="A47" s="12"/>
      <c r="B47" s="147"/>
      <c r="C47" s="148"/>
      <c r="D47" s="147"/>
      <c r="E47" s="147"/>
      <c r="F47" s="147"/>
      <c r="G47" s="58"/>
      <c r="H47" s="59"/>
      <c r="I47" s="189"/>
      <c r="J47" s="59"/>
      <c r="K47" s="154"/>
      <c r="L47" s="58"/>
      <c r="M47" s="17"/>
      <c r="N47" s="138">
        <f>SUM(M45:M47)</f>
        <v>2</v>
      </c>
    </row>
    <row r="48" spans="1:14" ht="25" customHeight="1" thickBot="1" x14ac:dyDescent="0.95">
      <c r="A48" s="12"/>
      <c r="B48" s="90"/>
      <c r="C48" s="90"/>
      <c r="D48" s="13"/>
      <c r="E48" s="13"/>
      <c r="F48" s="14"/>
      <c r="G48" s="58"/>
      <c r="H48" s="59"/>
      <c r="I48" s="189"/>
      <c r="J48" s="59"/>
      <c r="K48" s="154"/>
      <c r="L48" s="58"/>
      <c r="M48" s="15"/>
      <c r="N48" s="137">
        <f>SUM(M40:M47)</f>
        <v>5</v>
      </c>
    </row>
    <row r="49" spans="1:14" ht="25" customHeight="1" thickTop="1" thickBot="1" x14ac:dyDescent="0.95">
      <c r="A49" s="99"/>
      <c r="B49" s="100"/>
      <c r="C49" s="101"/>
      <c r="D49" s="100"/>
      <c r="E49" s="100"/>
      <c r="F49" s="102"/>
      <c r="G49" s="103"/>
      <c r="H49" s="103"/>
      <c r="I49" s="103"/>
      <c r="J49" s="103"/>
      <c r="K49" s="103"/>
      <c r="L49" s="103"/>
      <c r="M49" s="104"/>
      <c r="N49" s="64">
        <f>SUM(N48,N38,N28)</f>
        <v>23</v>
      </c>
    </row>
    <row r="50" spans="1:14" s="9" customFormat="1" ht="25" customHeight="1" thickTop="1" x14ac:dyDescent="0.3">
      <c r="A50" s="105" t="s">
        <v>35</v>
      </c>
      <c r="B50" s="106" t="s">
        <v>260</v>
      </c>
      <c r="C50" s="107"/>
      <c r="D50" s="108"/>
      <c r="E50" s="108"/>
      <c r="F50" s="109"/>
      <c r="G50" s="110"/>
      <c r="H50" s="111"/>
      <c r="I50" s="191"/>
      <c r="J50" s="111"/>
      <c r="K50" s="156"/>
      <c r="L50" s="110"/>
      <c r="M50" s="112"/>
    </row>
    <row r="51" spans="1:14" s="9" customFormat="1" ht="25" customHeight="1" x14ac:dyDescent="0.3">
      <c r="A51" s="89" t="s">
        <v>259</v>
      </c>
      <c r="B51" s="118"/>
      <c r="C51" s="118"/>
      <c r="D51" s="13"/>
      <c r="E51" s="13"/>
      <c r="F51" s="14"/>
      <c r="G51" s="78"/>
      <c r="H51" s="79"/>
      <c r="I51" s="190"/>
      <c r="J51" s="79"/>
      <c r="K51" s="155"/>
      <c r="L51" s="78"/>
      <c r="M51" s="84"/>
    </row>
    <row r="52" spans="1:14" s="69" customFormat="1" ht="20" customHeight="1" x14ac:dyDescent="0.3">
      <c r="A52" s="65"/>
      <c r="B52" s="29" t="s">
        <v>109</v>
      </c>
      <c r="C52" s="196" t="s">
        <v>106</v>
      </c>
      <c r="D52" s="274">
        <v>1</v>
      </c>
      <c r="E52" s="274">
        <v>3</v>
      </c>
      <c r="F52" s="182">
        <v>2</v>
      </c>
      <c r="G52" s="66">
        <v>2</v>
      </c>
      <c r="H52" s="67"/>
      <c r="I52" s="192"/>
      <c r="J52" s="67"/>
      <c r="K52" s="157"/>
      <c r="L52" s="66"/>
      <c r="M52" s="68">
        <f>SUM(G52:L52)</f>
        <v>2</v>
      </c>
    </row>
    <row r="53" spans="1:14" s="69" customFormat="1" ht="20" customHeight="1" x14ac:dyDescent="0.3">
      <c r="A53" s="65"/>
      <c r="B53" s="29" t="s">
        <v>110</v>
      </c>
      <c r="C53" s="196" t="s">
        <v>76</v>
      </c>
      <c r="D53" s="28">
        <v>1</v>
      </c>
      <c r="E53" s="28">
        <v>3</v>
      </c>
      <c r="F53" s="182">
        <v>2</v>
      </c>
      <c r="G53" s="66">
        <v>2</v>
      </c>
      <c r="H53" s="67"/>
      <c r="I53" s="192"/>
      <c r="J53" s="67"/>
      <c r="K53" s="157"/>
      <c r="L53" s="66"/>
      <c r="M53" s="68">
        <f>SUM(G53:L53)</f>
        <v>2</v>
      </c>
    </row>
    <row r="54" spans="1:14" s="69" customFormat="1" ht="20" customHeight="1" x14ac:dyDescent="0.3">
      <c r="A54" s="65"/>
      <c r="B54" s="29" t="s">
        <v>137</v>
      </c>
      <c r="C54" s="196" t="s">
        <v>130</v>
      </c>
      <c r="D54" s="28">
        <v>0</v>
      </c>
      <c r="E54" s="28">
        <v>6</v>
      </c>
      <c r="F54" s="182">
        <v>2</v>
      </c>
      <c r="G54" s="66"/>
      <c r="H54" s="67">
        <v>2</v>
      </c>
      <c r="I54" s="192"/>
      <c r="J54" s="67"/>
      <c r="K54" s="157"/>
      <c r="L54" s="66"/>
      <c r="M54" s="68">
        <f>SUM(G54:L54)</f>
        <v>2</v>
      </c>
    </row>
    <row r="55" spans="1:14" s="69" customFormat="1" ht="20" customHeight="1" x14ac:dyDescent="0.3">
      <c r="A55" s="65"/>
      <c r="B55" s="29" t="s">
        <v>136</v>
      </c>
      <c r="C55" s="196" t="s">
        <v>131</v>
      </c>
      <c r="D55" s="28">
        <v>1</v>
      </c>
      <c r="E55" s="28">
        <v>3</v>
      </c>
      <c r="F55" s="182">
        <v>2</v>
      </c>
      <c r="G55" s="66"/>
      <c r="H55" s="67">
        <v>2</v>
      </c>
      <c r="I55" s="192"/>
      <c r="J55" s="67"/>
      <c r="K55" s="157"/>
      <c r="L55" s="66"/>
      <c r="M55" s="68">
        <f t="shared" ref="M55:M62" si="1">SUM(G55:L55)</f>
        <v>2</v>
      </c>
    </row>
    <row r="56" spans="1:14" s="69" customFormat="1" ht="20" customHeight="1" x14ac:dyDescent="0.3">
      <c r="A56" s="65"/>
      <c r="B56" s="29" t="s">
        <v>148</v>
      </c>
      <c r="C56" s="198" t="s">
        <v>141</v>
      </c>
      <c r="D56" s="29">
        <v>1</v>
      </c>
      <c r="E56" s="29">
        <v>0</v>
      </c>
      <c r="F56" s="181">
        <v>1</v>
      </c>
      <c r="G56" s="66"/>
      <c r="H56" s="67"/>
      <c r="I56" s="192">
        <v>1</v>
      </c>
      <c r="J56" s="67"/>
      <c r="K56" s="157"/>
      <c r="L56" s="66"/>
      <c r="M56" s="68">
        <f t="shared" si="1"/>
        <v>1</v>
      </c>
    </row>
    <row r="57" spans="1:14" s="69" customFormat="1" ht="20" customHeight="1" x14ac:dyDescent="0.3">
      <c r="A57" s="65"/>
      <c r="B57" s="29" t="s">
        <v>149</v>
      </c>
      <c r="C57" s="198" t="s">
        <v>142</v>
      </c>
      <c r="D57" s="29">
        <v>1</v>
      </c>
      <c r="E57" s="29">
        <v>2</v>
      </c>
      <c r="F57" s="181">
        <v>2</v>
      </c>
      <c r="G57" s="66"/>
      <c r="H57" s="67"/>
      <c r="I57" s="192">
        <v>2</v>
      </c>
      <c r="J57" s="67"/>
      <c r="K57" s="157"/>
      <c r="L57" s="66"/>
      <c r="M57" s="68">
        <f t="shared" si="1"/>
        <v>2</v>
      </c>
    </row>
    <row r="58" spans="1:14" s="69" customFormat="1" ht="20" customHeight="1" x14ac:dyDescent="0.3">
      <c r="A58" s="65"/>
      <c r="B58" s="29" t="s">
        <v>165</v>
      </c>
      <c r="C58" s="196" t="s">
        <v>156</v>
      </c>
      <c r="D58" s="28">
        <v>2</v>
      </c>
      <c r="E58" s="28">
        <v>0</v>
      </c>
      <c r="F58" s="182">
        <v>2</v>
      </c>
      <c r="G58" s="66"/>
      <c r="H58" s="67"/>
      <c r="I58" s="192"/>
      <c r="J58" s="67">
        <v>2</v>
      </c>
      <c r="K58" s="157"/>
      <c r="L58" s="66"/>
      <c r="M58" s="68">
        <f t="shared" si="1"/>
        <v>2</v>
      </c>
    </row>
    <row r="59" spans="1:14" s="69" customFormat="1" ht="20" customHeight="1" x14ac:dyDescent="0.3">
      <c r="A59" s="65"/>
      <c r="B59" s="29" t="s">
        <v>288</v>
      </c>
      <c r="C59" s="227" t="s">
        <v>157</v>
      </c>
      <c r="D59" s="28">
        <v>2</v>
      </c>
      <c r="E59" s="28">
        <v>0</v>
      </c>
      <c r="F59" s="182">
        <v>2</v>
      </c>
      <c r="G59" s="66"/>
      <c r="H59" s="67"/>
      <c r="I59" s="192">
        <v>2</v>
      </c>
      <c r="J59" s="67"/>
      <c r="K59" s="157"/>
      <c r="L59" s="66"/>
      <c r="M59" s="68">
        <f t="shared" si="1"/>
        <v>2</v>
      </c>
    </row>
    <row r="60" spans="1:14" s="69" customFormat="1" ht="20" customHeight="1" x14ac:dyDescent="0.3">
      <c r="A60" s="65"/>
      <c r="B60" s="29" t="s">
        <v>166</v>
      </c>
      <c r="C60" s="227" t="s">
        <v>158</v>
      </c>
      <c r="D60" s="28">
        <v>2</v>
      </c>
      <c r="E60" s="28">
        <v>0</v>
      </c>
      <c r="F60" s="182">
        <v>2</v>
      </c>
      <c r="G60" s="66"/>
      <c r="H60" s="67"/>
      <c r="I60" s="192"/>
      <c r="J60" s="67">
        <v>2</v>
      </c>
      <c r="K60" s="157"/>
      <c r="L60" s="66"/>
      <c r="M60" s="68">
        <f t="shared" si="1"/>
        <v>2</v>
      </c>
    </row>
    <row r="61" spans="1:14" s="69" customFormat="1" ht="20" customHeight="1" x14ac:dyDescent="0.3">
      <c r="A61" s="65"/>
      <c r="B61" s="29" t="s">
        <v>167</v>
      </c>
      <c r="C61" s="227" t="s">
        <v>159</v>
      </c>
      <c r="D61" s="28">
        <v>1</v>
      </c>
      <c r="E61" s="28">
        <v>3</v>
      </c>
      <c r="F61" s="182">
        <v>2</v>
      </c>
      <c r="G61" s="66"/>
      <c r="H61" s="67"/>
      <c r="I61" s="192"/>
      <c r="J61" s="67">
        <v>2</v>
      </c>
      <c r="K61" s="157"/>
      <c r="L61" s="66"/>
      <c r="M61" s="68">
        <f t="shared" si="1"/>
        <v>2</v>
      </c>
    </row>
    <row r="62" spans="1:14" s="69" customFormat="1" ht="20" customHeight="1" x14ac:dyDescent="0.3">
      <c r="A62" s="65"/>
      <c r="B62" s="29" t="s">
        <v>181</v>
      </c>
      <c r="C62" s="198" t="s">
        <v>174</v>
      </c>
      <c r="D62" s="29">
        <v>1</v>
      </c>
      <c r="E62" s="29">
        <v>2</v>
      </c>
      <c r="F62" s="181">
        <v>2</v>
      </c>
      <c r="G62" s="66"/>
      <c r="H62" s="67"/>
      <c r="I62" s="192"/>
      <c r="J62" s="67"/>
      <c r="K62" s="157"/>
      <c r="L62" s="66">
        <v>2</v>
      </c>
      <c r="M62" s="68">
        <f t="shared" si="1"/>
        <v>2</v>
      </c>
    </row>
    <row r="63" spans="1:14" s="69" customFormat="1" ht="20" customHeight="1" thickBot="1" x14ac:dyDescent="0.35">
      <c r="A63" s="65"/>
      <c r="B63" s="129"/>
      <c r="C63" s="130"/>
      <c r="D63" s="131"/>
      <c r="E63" s="131"/>
      <c r="F63" s="131"/>
      <c r="G63" s="66"/>
      <c r="H63" s="67"/>
      <c r="I63" s="192"/>
      <c r="J63" s="67"/>
      <c r="K63" s="157"/>
      <c r="L63" s="66"/>
      <c r="M63" s="88"/>
      <c r="N63" s="120">
        <f>SUM(M52:M63)</f>
        <v>21</v>
      </c>
    </row>
    <row r="64" spans="1:14" s="9" customFormat="1" ht="25" customHeight="1" thickTop="1" x14ac:dyDescent="0.3">
      <c r="A64" s="89" t="s">
        <v>268</v>
      </c>
      <c r="B64" s="119"/>
      <c r="C64" s="119"/>
      <c r="D64" s="13"/>
      <c r="E64" s="13"/>
      <c r="F64" s="14"/>
      <c r="G64" s="78"/>
      <c r="H64" s="79"/>
      <c r="I64" s="190"/>
      <c r="J64" s="79"/>
      <c r="K64" s="155"/>
      <c r="L64" s="78"/>
      <c r="M64" s="84"/>
    </row>
    <row r="65" spans="1:14" s="69" customFormat="1" ht="20" customHeight="1" x14ac:dyDescent="0.3">
      <c r="A65" s="65"/>
      <c r="B65" s="29" t="s">
        <v>135</v>
      </c>
      <c r="C65" s="196" t="s">
        <v>71</v>
      </c>
      <c r="D65" s="274">
        <v>2</v>
      </c>
      <c r="E65" s="274">
        <v>0</v>
      </c>
      <c r="F65" s="182">
        <v>2</v>
      </c>
      <c r="G65" s="66">
        <v>2</v>
      </c>
      <c r="H65" s="67"/>
      <c r="I65" s="192"/>
      <c r="J65" s="67"/>
      <c r="K65" s="157"/>
      <c r="L65" s="66"/>
      <c r="M65" s="68">
        <f t="shared" ref="M65:M71" si="2">SUM(G65:L65)</f>
        <v>2</v>
      </c>
    </row>
    <row r="66" spans="1:14" s="69" customFormat="1" ht="20" customHeight="1" x14ac:dyDescent="0.3">
      <c r="A66" s="65"/>
      <c r="B66" s="29" t="s">
        <v>134</v>
      </c>
      <c r="C66" s="227" t="s">
        <v>129</v>
      </c>
      <c r="D66" s="28">
        <v>1</v>
      </c>
      <c r="E66" s="28">
        <v>3</v>
      </c>
      <c r="F66" s="182">
        <v>2</v>
      </c>
      <c r="G66" s="66">
        <v>2</v>
      </c>
      <c r="H66" s="67"/>
      <c r="I66" s="192"/>
      <c r="J66" s="67"/>
      <c r="K66" s="157"/>
      <c r="L66" s="66"/>
      <c r="M66" s="68">
        <f t="shared" si="2"/>
        <v>2</v>
      </c>
    </row>
    <row r="67" spans="1:14" s="69" customFormat="1" ht="20" customHeight="1" x14ac:dyDescent="0.3">
      <c r="A67" s="65"/>
      <c r="B67" s="29" t="s">
        <v>150</v>
      </c>
      <c r="C67" s="198" t="s">
        <v>143</v>
      </c>
      <c r="D67" s="29">
        <v>1</v>
      </c>
      <c r="E67" s="29">
        <v>6</v>
      </c>
      <c r="F67" s="181">
        <v>3</v>
      </c>
      <c r="G67" s="66"/>
      <c r="H67" s="67"/>
      <c r="I67" s="192"/>
      <c r="J67" s="67">
        <v>3</v>
      </c>
      <c r="K67" s="157"/>
      <c r="L67" s="66"/>
      <c r="M67" s="68">
        <f t="shared" si="2"/>
        <v>3</v>
      </c>
    </row>
    <row r="68" spans="1:14" s="69" customFormat="1" ht="20" customHeight="1" x14ac:dyDescent="0.3">
      <c r="A68" s="65"/>
      <c r="B68" s="29" t="s">
        <v>151</v>
      </c>
      <c r="C68" s="198" t="s">
        <v>144</v>
      </c>
      <c r="D68" s="29">
        <v>1</v>
      </c>
      <c r="E68" s="29">
        <v>6</v>
      </c>
      <c r="F68" s="181">
        <v>3</v>
      </c>
      <c r="G68" s="66"/>
      <c r="H68" s="67"/>
      <c r="I68" s="192"/>
      <c r="J68" s="67">
        <v>3</v>
      </c>
      <c r="K68" s="157"/>
      <c r="L68" s="66"/>
      <c r="M68" s="68">
        <f t="shared" si="2"/>
        <v>3</v>
      </c>
    </row>
    <row r="69" spans="1:14" s="69" customFormat="1" ht="20" customHeight="1" x14ac:dyDescent="0.3">
      <c r="A69" s="65"/>
      <c r="B69" s="29" t="s">
        <v>152</v>
      </c>
      <c r="C69" s="198" t="s">
        <v>145</v>
      </c>
      <c r="D69" s="29">
        <v>1</v>
      </c>
      <c r="E69" s="29">
        <v>3</v>
      </c>
      <c r="F69" s="181">
        <v>2</v>
      </c>
      <c r="G69" s="66"/>
      <c r="H69" s="67"/>
      <c r="I69" s="192"/>
      <c r="J69" s="67">
        <v>2</v>
      </c>
      <c r="K69" s="157"/>
      <c r="L69" s="66"/>
      <c r="M69" s="68">
        <f t="shared" si="2"/>
        <v>2</v>
      </c>
    </row>
    <row r="70" spans="1:14" s="69" customFormat="1" ht="20" customHeight="1" x14ac:dyDescent="0.3">
      <c r="A70" s="65"/>
      <c r="B70" s="29" t="s">
        <v>168</v>
      </c>
      <c r="C70" s="196" t="s">
        <v>160</v>
      </c>
      <c r="D70" s="28">
        <v>1</v>
      </c>
      <c r="E70" s="28">
        <v>6</v>
      </c>
      <c r="F70" s="182">
        <v>3</v>
      </c>
      <c r="G70" s="66"/>
      <c r="H70" s="67"/>
      <c r="I70" s="192">
        <v>3</v>
      </c>
      <c r="J70" s="67"/>
      <c r="K70" s="157"/>
      <c r="L70" s="66"/>
      <c r="M70" s="68">
        <f t="shared" si="2"/>
        <v>3</v>
      </c>
    </row>
    <row r="71" spans="1:14" s="69" customFormat="1" ht="20" customHeight="1" x14ac:dyDescent="0.3">
      <c r="A71" s="65"/>
      <c r="B71" s="29" t="s">
        <v>169</v>
      </c>
      <c r="C71" s="196" t="s">
        <v>161</v>
      </c>
      <c r="D71" s="28">
        <v>1</v>
      </c>
      <c r="E71" s="28">
        <v>3</v>
      </c>
      <c r="F71" s="182">
        <v>2</v>
      </c>
      <c r="G71" s="66"/>
      <c r="H71" s="67"/>
      <c r="I71" s="192">
        <v>2</v>
      </c>
      <c r="J71" s="67"/>
      <c r="K71" s="157"/>
      <c r="L71" s="66"/>
      <c r="M71" s="68">
        <f t="shared" si="2"/>
        <v>2</v>
      </c>
    </row>
    <row r="72" spans="1:14" s="69" customFormat="1" ht="20" customHeight="1" x14ac:dyDescent="0.3">
      <c r="A72" s="65"/>
      <c r="B72" s="29" t="s">
        <v>180</v>
      </c>
      <c r="C72" s="198" t="s">
        <v>175</v>
      </c>
      <c r="D72" s="29">
        <v>2</v>
      </c>
      <c r="E72" s="29">
        <v>0</v>
      </c>
      <c r="F72" s="181">
        <v>2</v>
      </c>
      <c r="G72" s="66"/>
      <c r="H72" s="67"/>
      <c r="I72" s="192"/>
      <c r="J72" s="67"/>
      <c r="K72" s="157"/>
      <c r="L72" s="66">
        <v>2</v>
      </c>
      <c r="M72" s="68">
        <f t="shared" ref="M72:M74" si="3">SUM(G72:L72)</f>
        <v>2</v>
      </c>
    </row>
    <row r="73" spans="1:14" s="69" customFormat="1" ht="20" customHeight="1" x14ac:dyDescent="0.3">
      <c r="A73" s="65"/>
      <c r="B73" s="29" t="s">
        <v>191</v>
      </c>
      <c r="C73" s="196" t="s">
        <v>184</v>
      </c>
      <c r="D73" s="28">
        <v>1</v>
      </c>
      <c r="E73" s="28">
        <v>6</v>
      </c>
      <c r="F73" s="182">
        <v>3</v>
      </c>
      <c r="G73" s="66"/>
      <c r="H73" s="67"/>
      <c r="I73" s="192"/>
      <c r="J73" s="67"/>
      <c r="K73" s="157">
        <v>3</v>
      </c>
      <c r="L73" s="66"/>
      <c r="M73" s="68">
        <f t="shared" si="3"/>
        <v>3</v>
      </c>
    </row>
    <row r="74" spans="1:14" s="69" customFormat="1" ht="20" customHeight="1" x14ac:dyDescent="0.3">
      <c r="A74" s="65"/>
      <c r="B74" s="29" t="s">
        <v>192</v>
      </c>
      <c r="C74" s="267" t="s">
        <v>183</v>
      </c>
      <c r="D74" s="28">
        <v>1</v>
      </c>
      <c r="E74" s="28">
        <v>3</v>
      </c>
      <c r="F74" s="182">
        <v>2</v>
      </c>
      <c r="G74" s="66"/>
      <c r="H74" s="67"/>
      <c r="I74" s="192"/>
      <c r="J74" s="67"/>
      <c r="K74" s="157">
        <v>2</v>
      </c>
      <c r="L74" s="66"/>
      <c r="M74" s="68">
        <f t="shared" si="3"/>
        <v>2</v>
      </c>
    </row>
    <row r="75" spans="1:14" s="69" customFormat="1" ht="20" customHeight="1" x14ac:dyDescent="0.3">
      <c r="A75" s="65"/>
      <c r="B75" s="126"/>
      <c r="C75" s="127"/>
      <c r="D75" s="128"/>
      <c r="E75" s="128"/>
      <c r="F75" s="128"/>
      <c r="G75" s="66"/>
      <c r="H75" s="67"/>
      <c r="I75" s="192"/>
      <c r="J75" s="67"/>
      <c r="K75" s="157"/>
      <c r="L75" s="66"/>
      <c r="M75" s="68"/>
    </row>
    <row r="76" spans="1:14" s="69" customFormat="1" ht="20" customHeight="1" thickBot="1" x14ac:dyDescent="0.35">
      <c r="A76" s="65"/>
      <c r="B76" s="82"/>
      <c r="C76" s="83"/>
      <c r="D76" s="82"/>
      <c r="E76" s="82"/>
      <c r="F76" s="82"/>
      <c r="G76" s="66"/>
      <c r="H76" s="67"/>
      <c r="I76" s="192"/>
      <c r="J76" s="67"/>
      <c r="K76" s="157"/>
      <c r="L76" s="66"/>
      <c r="M76" s="88"/>
      <c r="N76" s="120">
        <f>SUM(M65:M76)</f>
        <v>24</v>
      </c>
    </row>
    <row r="77" spans="1:14" s="9" customFormat="1" ht="25" customHeight="1" thickTop="1" x14ac:dyDescent="0.3">
      <c r="A77" s="89" t="s">
        <v>261</v>
      </c>
      <c r="B77" s="119"/>
      <c r="C77" s="119"/>
      <c r="D77" s="13"/>
      <c r="E77" s="13"/>
      <c r="F77" s="14"/>
      <c r="G77" s="78"/>
      <c r="H77" s="79"/>
      <c r="I77" s="190"/>
      <c r="J77" s="79"/>
      <c r="K77" s="155"/>
      <c r="L77" s="78"/>
      <c r="M77" s="84"/>
    </row>
    <row r="78" spans="1:14" s="69" customFormat="1" ht="20" customHeight="1" x14ac:dyDescent="0.3">
      <c r="A78" s="65"/>
      <c r="B78" s="29" t="s">
        <v>111</v>
      </c>
      <c r="C78" s="200" t="s">
        <v>107</v>
      </c>
      <c r="D78" s="274">
        <v>1</v>
      </c>
      <c r="E78" s="274">
        <v>6</v>
      </c>
      <c r="F78" s="182">
        <v>3</v>
      </c>
      <c r="G78" s="66"/>
      <c r="H78" s="67">
        <v>3</v>
      </c>
      <c r="I78" s="192"/>
      <c r="J78" s="67"/>
      <c r="K78" s="157"/>
      <c r="L78" s="66"/>
      <c r="M78" s="68">
        <f t="shared" ref="M78:M84" si="4">SUM(G78:L78)</f>
        <v>3</v>
      </c>
    </row>
    <row r="79" spans="1:14" s="69" customFormat="1" ht="20" customHeight="1" x14ac:dyDescent="0.3">
      <c r="A79" s="65"/>
      <c r="B79" s="29" t="s">
        <v>112</v>
      </c>
      <c r="C79" s="196" t="s">
        <v>108</v>
      </c>
      <c r="D79" s="28">
        <v>1</v>
      </c>
      <c r="E79" s="28">
        <v>6</v>
      </c>
      <c r="F79" s="182">
        <v>3</v>
      </c>
      <c r="G79" s="66"/>
      <c r="H79" s="67">
        <v>3</v>
      </c>
      <c r="I79" s="192"/>
      <c r="J79" s="67"/>
      <c r="K79" s="157"/>
      <c r="L79" s="66"/>
      <c r="M79" s="68">
        <f t="shared" si="4"/>
        <v>3</v>
      </c>
    </row>
    <row r="80" spans="1:14" s="69" customFormat="1" ht="20" customHeight="1" x14ac:dyDescent="0.3">
      <c r="A80" s="65"/>
      <c r="B80" s="29" t="s">
        <v>133</v>
      </c>
      <c r="C80" s="196" t="s">
        <v>127</v>
      </c>
      <c r="D80" s="28">
        <v>1</v>
      </c>
      <c r="E80" s="28">
        <v>3</v>
      </c>
      <c r="F80" s="182">
        <v>2</v>
      </c>
      <c r="G80" s="66">
        <v>2</v>
      </c>
      <c r="H80" s="67"/>
      <c r="I80" s="192"/>
      <c r="J80" s="67"/>
      <c r="K80" s="157"/>
      <c r="L80" s="66"/>
      <c r="M80" s="68">
        <f t="shared" si="4"/>
        <v>2</v>
      </c>
    </row>
    <row r="81" spans="1:14" s="69" customFormat="1" ht="20" customHeight="1" x14ac:dyDescent="0.3">
      <c r="A81" s="65"/>
      <c r="B81" s="29" t="s">
        <v>153</v>
      </c>
      <c r="C81" s="183" t="s">
        <v>146</v>
      </c>
      <c r="D81" s="29">
        <v>1</v>
      </c>
      <c r="E81" s="29">
        <v>3</v>
      </c>
      <c r="F81" s="181">
        <v>2</v>
      </c>
      <c r="G81" s="66"/>
      <c r="H81" s="67"/>
      <c r="I81" s="192"/>
      <c r="J81" s="67">
        <v>2</v>
      </c>
      <c r="K81" s="157"/>
      <c r="L81" s="66"/>
      <c r="M81" s="68">
        <f t="shared" si="4"/>
        <v>2</v>
      </c>
    </row>
    <row r="82" spans="1:14" s="69" customFormat="1" ht="20" customHeight="1" x14ac:dyDescent="0.3">
      <c r="A82" s="65"/>
      <c r="B82" s="29" t="s">
        <v>170</v>
      </c>
      <c r="C82" s="196" t="s">
        <v>162</v>
      </c>
      <c r="D82" s="28">
        <v>1</v>
      </c>
      <c r="E82" s="28">
        <v>6</v>
      </c>
      <c r="F82" s="182">
        <v>3</v>
      </c>
      <c r="G82" s="66"/>
      <c r="H82" s="67"/>
      <c r="I82" s="192">
        <v>3</v>
      </c>
      <c r="J82" s="67"/>
      <c r="K82" s="157"/>
      <c r="L82" s="66"/>
      <c r="M82" s="68">
        <f t="shared" si="4"/>
        <v>3</v>
      </c>
    </row>
    <row r="83" spans="1:14" s="69" customFormat="1" ht="20" customHeight="1" x14ac:dyDescent="0.3">
      <c r="A83" s="65"/>
      <c r="B83" s="29" t="s">
        <v>193</v>
      </c>
      <c r="C83" s="268" t="s">
        <v>185</v>
      </c>
      <c r="D83" s="28">
        <v>1</v>
      </c>
      <c r="E83" s="28">
        <v>6</v>
      </c>
      <c r="F83" s="182">
        <v>3</v>
      </c>
      <c r="G83" s="66"/>
      <c r="H83" s="67"/>
      <c r="I83" s="192"/>
      <c r="J83" s="67"/>
      <c r="K83" s="157">
        <v>3</v>
      </c>
      <c r="L83" s="66"/>
      <c r="M83" s="68">
        <f t="shared" si="4"/>
        <v>3</v>
      </c>
    </row>
    <row r="84" spans="1:14" s="69" customFormat="1" ht="20" customHeight="1" x14ac:dyDescent="0.3">
      <c r="A84" s="65"/>
      <c r="B84" s="29" t="s">
        <v>194</v>
      </c>
      <c r="C84" s="196" t="s">
        <v>186</v>
      </c>
      <c r="D84" s="28">
        <v>2</v>
      </c>
      <c r="E84" s="28">
        <v>0</v>
      </c>
      <c r="F84" s="182">
        <v>2</v>
      </c>
      <c r="G84" s="66"/>
      <c r="H84" s="67"/>
      <c r="I84" s="192"/>
      <c r="J84" s="67"/>
      <c r="K84" s="157">
        <v>2</v>
      </c>
      <c r="L84" s="66"/>
      <c r="M84" s="68">
        <f t="shared" si="4"/>
        <v>2</v>
      </c>
    </row>
    <row r="85" spans="1:14" s="69" customFormat="1" ht="20" customHeight="1" thickBot="1" x14ac:dyDescent="0.35">
      <c r="A85" s="65"/>
      <c r="B85" s="82"/>
      <c r="C85" s="83"/>
      <c r="D85" s="82"/>
      <c r="E85" s="82"/>
      <c r="F85" s="82"/>
      <c r="G85" s="66"/>
      <c r="H85" s="67"/>
      <c r="I85" s="192"/>
      <c r="J85" s="67"/>
      <c r="K85" s="157"/>
      <c r="L85" s="66"/>
      <c r="M85" s="68"/>
      <c r="N85" s="120">
        <f>SUM(M78:M85)</f>
        <v>18</v>
      </c>
    </row>
    <row r="86" spans="1:14" s="9" customFormat="1" ht="25" customHeight="1" thickTop="1" x14ac:dyDescent="0.3">
      <c r="A86" s="89" t="s">
        <v>262</v>
      </c>
      <c r="B86" s="118"/>
      <c r="C86" s="118"/>
      <c r="D86" s="13"/>
      <c r="E86" s="13"/>
      <c r="F86" s="14"/>
      <c r="G86" s="78"/>
      <c r="H86" s="79"/>
      <c r="I86" s="190"/>
      <c r="J86" s="79"/>
      <c r="K86" s="155"/>
      <c r="L86" s="78"/>
      <c r="M86" s="84"/>
    </row>
    <row r="87" spans="1:14" s="69" customFormat="1" ht="20" customHeight="1" thickBot="1" x14ac:dyDescent="0.35">
      <c r="A87" s="65"/>
      <c r="B87" s="29" t="s">
        <v>179</v>
      </c>
      <c r="C87" s="186" t="s">
        <v>55</v>
      </c>
      <c r="D87" s="150">
        <v>0</v>
      </c>
      <c r="E87" s="150">
        <v>20</v>
      </c>
      <c r="F87" s="271">
        <v>4</v>
      </c>
      <c r="G87" s="66"/>
      <c r="H87" s="67"/>
      <c r="I87" s="192"/>
      <c r="J87" s="67"/>
      <c r="K87" s="157"/>
      <c r="L87" s="66">
        <v>4</v>
      </c>
      <c r="M87" s="68">
        <f>SUM(G87:L87)</f>
        <v>4</v>
      </c>
      <c r="N87" s="121">
        <f>SUM(M87)</f>
        <v>4</v>
      </c>
    </row>
    <row r="88" spans="1:14" s="9" customFormat="1" ht="25" customHeight="1" thickTop="1" x14ac:dyDescent="0.3">
      <c r="A88" s="89" t="s">
        <v>263</v>
      </c>
      <c r="B88" s="119"/>
      <c r="C88" s="119"/>
      <c r="D88" s="13"/>
      <c r="E88" s="13"/>
      <c r="F88" s="14"/>
      <c r="G88" s="78"/>
      <c r="H88" s="79"/>
      <c r="I88" s="190"/>
      <c r="J88" s="79"/>
      <c r="K88" s="155"/>
      <c r="L88" s="78"/>
      <c r="M88" s="84"/>
    </row>
    <row r="89" spans="1:14" s="69" customFormat="1" ht="20" customHeight="1" thickBot="1" x14ac:dyDescent="0.35">
      <c r="A89" s="65"/>
      <c r="B89" s="29" t="s">
        <v>195</v>
      </c>
      <c r="C89" s="196" t="s">
        <v>67</v>
      </c>
      <c r="D89" s="264">
        <v>0</v>
      </c>
      <c r="E89" s="264">
        <v>4</v>
      </c>
      <c r="F89" s="272">
        <v>4</v>
      </c>
      <c r="G89" s="66"/>
      <c r="H89" s="67"/>
      <c r="I89" s="192"/>
      <c r="J89" s="67"/>
      <c r="K89" s="157">
        <v>4</v>
      </c>
      <c r="L89" s="66"/>
      <c r="M89" s="68">
        <f>SUM(G89:L89)</f>
        <v>4</v>
      </c>
      <c r="N89" s="121">
        <f>SUM(M89)</f>
        <v>4</v>
      </c>
    </row>
    <row r="90" spans="1:14" ht="25" customHeight="1" thickTop="1" thickBot="1" x14ac:dyDescent="0.85">
      <c r="A90" s="60"/>
      <c r="B90" s="61"/>
      <c r="C90" s="61"/>
      <c r="D90" s="61"/>
      <c r="E90" s="62"/>
      <c r="F90" s="62"/>
      <c r="G90" s="62"/>
      <c r="H90" s="62"/>
      <c r="I90" s="62"/>
      <c r="J90" s="62"/>
      <c r="K90" s="62"/>
      <c r="L90" s="62"/>
      <c r="M90" s="62"/>
      <c r="N90" s="63">
        <f>SUM(N89,N87,N85,N76,N63)</f>
        <v>71</v>
      </c>
    </row>
    <row r="91" spans="1:14" ht="25" customHeight="1" thickTop="1" x14ac:dyDescent="0.8">
      <c r="A91" s="113" t="s">
        <v>264</v>
      </c>
      <c r="B91" s="114"/>
      <c r="C91" s="115"/>
      <c r="D91" s="18"/>
      <c r="E91" s="18"/>
      <c r="F91" s="19"/>
      <c r="G91" s="58"/>
      <c r="H91" s="59"/>
      <c r="I91" s="189"/>
      <c r="J91" s="59"/>
      <c r="K91" s="154"/>
      <c r="L91" s="58"/>
      <c r="M91" s="20"/>
    </row>
    <row r="92" spans="1:14" ht="20" customHeight="1" x14ac:dyDescent="0.8">
      <c r="A92" s="80"/>
      <c r="B92" s="29" t="s">
        <v>154</v>
      </c>
      <c r="C92" s="198" t="s">
        <v>201</v>
      </c>
      <c r="D92" s="265">
        <v>1</v>
      </c>
      <c r="E92" s="265">
        <v>3</v>
      </c>
      <c r="F92" s="181">
        <v>2</v>
      </c>
      <c r="G92" s="58"/>
      <c r="H92" s="59"/>
      <c r="I92" s="189"/>
      <c r="J92" s="59">
        <v>2</v>
      </c>
      <c r="K92" s="154"/>
      <c r="L92" s="58"/>
      <c r="M92" s="52">
        <f>SUM(G92:L92)</f>
        <v>2</v>
      </c>
    </row>
    <row r="93" spans="1:14" ht="20" customHeight="1" x14ac:dyDescent="0.8">
      <c r="A93" s="80"/>
      <c r="B93" s="29" t="s">
        <v>171</v>
      </c>
      <c r="C93" s="196" t="s">
        <v>163</v>
      </c>
      <c r="D93" s="28">
        <v>1</v>
      </c>
      <c r="E93" s="28">
        <v>3</v>
      </c>
      <c r="F93" s="182">
        <v>2</v>
      </c>
      <c r="G93" s="58"/>
      <c r="H93" s="59"/>
      <c r="I93" s="189">
        <v>2</v>
      </c>
      <c r="J93" s="59"/>
      <c r="K93" s="154"/>
      <c r="L93" s="58"/>
      <c r="M93" s="52">
        <f>SUM(G93:L93)</f>
        <v>2</v>
      </c>
    </row>
    <row r="94" spans="1:14" ht="20" customHeight="1" x14ac:dyDescent="0.8">
      <c r="A94" s="80"/>
      <c r="B94" s="29" t="s">
        <v>178</v>
      </c>
      <c r="C94" s="183" t="s">
        <v>176</v>
      </c>
      <c r="D94" s="29">
        <v>1</v>
      </c>
      <c r="E94" s="29">
        <v>3</v>
      </c>
      <c r="F94" s="181">
        <v>2</v>
      </c>
      <c r="G94" s="58"/>
      <c r="H94" s="59"/>
      <c r="I94" s="189"/>
      <c r="J94" s="59"/>
      <c r="K94" s="154"/>
      <c r="L94" s="58">
        <v>2</v>
      </c>
      <c r="M94" s="52">
        <f>SUM(G94:L94)</f>
        <v>2</v>
      </c>
    </row>
    <row r="95" spans="1:14" ht="20" customHeight="1" x14ac:dyDescent="0.8">
      <c r="A95" s="80"/>
      <c r="B95" s="29" t="s">
        <v>196</v>
      </c>
      <c r="C95" s="196" t="s">
        <v>187</v>
      </c>
      <c r="D95" s="28">
        <v>1</v>
      </c>
      <c r="E95" s="28">
        <v>3</v>
      </c>
      <c r="F95" s="182">
        <v>2</v>
      </c>
      <c r="G95" s="58"/>
      <c r="H95" s="59"/>
      <c r="I95" s="189"/>
      <c r="J95" s="59"/>
      <c r="K95" s="154">
        <v>2</v>
      </c>
      <c r="L95" s="58"/>
      <c r="M95" s="52">
        <f>SUM(G95:L95)</f>
        <v>2</v>
      </c>
    </row>
    <row r="96" spans="1:14" ht="20" customHeight="1" x14ac:dyDescent="0.8">
      <c r="A96" s="80"/>
      <c r="B96" s="29" t="s">
        <v>197</v>
      </c>
      <c r="C96" s="196" t="s">
        <v>188</v>
      </c>
      <c r="D96" s="28">
        <v>1</v>
      </c>
      <c r="E96" s="28">
        <v>6</v>
      </c>
      <c r="F96" s="182">
        <v>3</v>
      </c>
      <c r="G96" s="58"/>
      <c r="H96" s="59"/>
      <c r="I96" s="189"/>
      <c r="J96" s="59"/>
      <c r="K96" s="154">
        <v>3</v>
      </c>
      <c r="L96" s="58"/>
      <c r="M96" s="52">
        <f>SUM(G96:L96)</f>
        <v>3</v>
      </c>
    </row>
    <row r="97" spans="1:14" ht="25" customHeight="1" thickBot="1" x14ac:dyDescent="0.85">
      <c r="A97" s="80"/>
      <c r="B97" s="81"/>
      <c r="C97" s="18"/>
      <c r="D97" s="18"/>
      <c r="E97" s="18"/>
      <c r="F97" s="19"/>
      <c r="G97" s="58"/>
      <c r="H97" s="59"/>
      <c r="I97" s="189"/>
      <c r="J97" s="59"/>
      <c r="K97" s="154"/>
      <c r="L97" s="58"/>
      <c r="M97" s="15"/>
      <c r="N97" s="121">
        <f>SUM(M92:M96)</f>
        <v>11</v>
      </c>
    </row>
    <row r="98" spans="1:14" ht="25" customHeight="1" thickTop="1" thickBot="1" x14ac:dyDescent="0.85">
      <c r="A98" s="70"/>
      <c r="B98" s="71"/>
      <c r="C98" s="72"/>
      <c r="D98" s="71"/>
      <c r="E98" s="71"/>
      <c r="F98" s="73"/>
      <c r="G98" s="73"/>
      <c r="H98" s="73"/>
      <c r="I98" s="73"/>
      <c r="J98" s="73"/>
      <c r="K98" s="73"/>
      <c r="L98" s="73"/>
      <c r="M98" s="73"/>
      <c r="N98" s="74">
        <f>SUM(M92:M96)</f>
        <v>11</v>
      </c>
    </row>
    <row r="99" spans="1:14" ht="25" customHeight="1" thickTop="1" x14ac:dyDescent="0.8">
      <c r="A99" s="113" t="s">
        <v>36</v>
      </c>
      <c r="B99" s="114"/>
      <c r="C99" s="115"/>
      <c r="D99" s="18"/>
      <c r="E99" s="18"/>
      <c r="F99" s="19"/>
      <c r="G99" s="58"/>
      <c r="H99" s="59"/>
      <c r="I99" s="189"/>
      <c r="J99" s="59"/>
      <c r="K99" s="154"/>
      <c r="L99" s="58"/>
      <c r="M99" s="16"/>
    </row>
    <row r="100" spans="1:14" ht="20" customHeight="1" x14ac:dyDescent="0.8">
      <c r="A100" s="80"/>
      <c r="B100" s="170" t="s">
        <v>113</v>
      </c>
      <c r="C100" s="235" t="s">
        <v>114</v>
      </c>
      <c r="D100" s="269">
        <v>0</v>
      </c>
      <c r="E100" s="269">
        <v>2</v>
      </c>
      <c r="F100" s="273">
        <v>0</v>
      </c>
      <c r="G100" s="58">
        <v>0</v>
      </c>
      <c r="H100" s="59"/>
      <c r="I100" s="189"/>
      <c r="J100" s="59"/>
      <c r="K100" s="154"/>
      <c r="L100" s="58"/>
      <c r="M100" s="52">
        <f>SUM(G100:L100)</f>
        <v>0</v>
      </c>
    </row>
    <row r="101" spans="1:14" ht="20" customHeight="1" x14ac:dyDescent="0.8">
      <c r="A101" s="80"/>
      <c r="B101" s="29" t="s">
        <v>132</v>
      </c>
      <c r="C101" s="196" t="s">
        <v>138</v>
      </c>
      <c r="D101" s="28">
        <v>0</v>
      </c>
      <c r="E101" s="28">
        <v>2</v>
      </c>
      <c r="F101" s="182">
        <v>0</v>
      </c>
      <c r="G101" s="58"/>
      <c r="H101" s="59">
        <v>0</v>
      </c>
      <c r="I101" s="189"/>
      <c r="J101" s="59"/>
      <c r="K101" s="154"/>
      <c r="L101" s="58"/>
      <c r="M101" s="52">
        <f t="shared" ref="M101:M105" si="5">SUM(G101:L101)</f>
        <v>0</v>
      </c>
    </row>
    <row r="102" spans="1:14" ht="20" customHeight="1" x14ac:dyDescent="0.8">
      <c r="A102" s="80"/>
      <c r="B102" s="172" t="s">
        <v>155</v>
      </c>
      <c r="C102" s="186" t="s">
        <v>42</v>
      </c>
      <c r="D102" s="172">
        <v>0</v>
      </c>
      <c r="E102" s="172">
        <v>2</v>
      </c>
      <c r="F102" s="176">
        <v>0</v>
      </c>
      <c r="G102" s="58"/>
      <c r="H102" s="59"/>
      <c r="I102" s="189">
        <v>0</v>
      </c>
      <c r="J102" s="59"/>
      <c r="K102" s="154"/>
      <c r="L102" s="58"/>
      <c r="M102" s="52">
        <f t="shared" si="5"/>
        <v>0</v>
      </c>
    </row>
    <row r="103" spans="1:14" ht="20" customHeight="1" x14ac:dyDescent="0.8">
      <c r="A103" s="80"/>
      <c r="B103" s="116" t="s">
        <v>172</v>
      </c>
      <c r="C103" s="200" t="s">
        <v>43</v>
      </c>
      <c r="D103" s="116">
        <v>0</v>
      </c>
      <c r="E103" s="116">
        <v>2</v>
      </c>
      <c r="F103" s="117">
        <v>0</v>
      </c>
      <c r="G103" s="58"/>
      <c r="H103" s="59"/>
      <c r="I103" s="189"/>
      <c r="J103" s="59">
        <v>0</v>
      </c>
      <c r="K103" s="154"/>
      <c r="L103" s="58"/>
      <c r="M103" s="52">
        <f t="shared" si="5"/>
        <v>0</v>
      </c>
    </row>
    <row r="104" spans="1:14" ht="20" customHeight="1" x14ac:dyDescent="0.8">
      <c r="A104" s="80"/>
      <c r="B104" s="172" t="s">
        <v>177</v>
      </c>
      <c r="C104" s="186" t="s">
        <v>44</v>
      </c>
      <c r="D104" s="172">
        <v>0</v>
      </c>
      <c r="E104" s="172">
        <v>2</v>
      </c>
      <c r="F104" s="176">
        <v>0</v>
      </c>
      <c r="G104" s="58"/>
      <c r="H104" s="59"/>
      <c r="I104" s="189"/>
      <c r="J104" s="59"/>
      <c r="K104" s="154">
        <v>0</v>
      </c>
      <c r="L104" s="58"/>
      <c r="M104" s="52">
        <f t="shared" si="5"/>
        <v>0</v>
      </c>
    </row>
    <row r="105" spans="1:14" ht="20" customHeight="1" thickBot="1" x14ac:dyDescent="0.85">
      <c r="A105" s="80"/>
      <c r="B105" s="172" t="s">
        <v>189</v>
      </c>
      <c r="C105" s="200" t="s">
        <v>45</v>
      </c>
      <c r="D105" s="116">
        <v>0</v>
      </c>
      <c r="E105" s="116">
        <v>2</v>
      </c>
      <c r="F105" s="117">
        <v>0</v>
      </c>
      <c r="G105" s="58"/>
      <c r="H105" s="59"/>
      <c r="I105" s="189"/>
      <c r="J105" s="59"/>
      <c r="K105" s="154"/>
      <c r="L105" s="58">
        <v>0</v>
      </c>
      <c r="M105" s="52">
        <f t="shared" si="5"/>
        <v>0</v>
      </c>
    </row>
    <row r="106" spans="1:14" ht="25" customHeight="1" thickTop="1" thickBot="1" x14ac:dyDescent="0.85">
      <c r="A106" s="297" t="s">
        <v>265</v>
      </c>
      <c r="B106" s="298"/>
      <c r="C106" s="298"/>
      <c r="D106" s="21"/>
      <c r="E106" s="21"/>
      <c r="F106" s="22"/>
      <c r="G106" s="23">
        <f t="shared" ref="G106:M106" si="6">SUM(G14:G105)</f>
        <v>19</v>
      </c>
      <c r="H106" s="23">
        <f t="shared" si="6"/>
        <v>19</v>
      </c>
      <c r="I106" s="23">
        <f t="shared" si="6"/>
        <v>17</v>
      </c>
      <c r="J106" s="23">
        <f t="shared" si="6"/>
        <v>19</v>
      </c>
      <c r="K106" s="23">
        <f t="shared" si="6"/>
        <v>20</v>
      </c>
      <c r="L106" s="23">
        <f t="shared" si="6"/>
        <v>11</v>
      </c>
      <c r="M106" s="23">
        <f t="shared" si="6"/>
        <v>105</v>
      </c>
      <c r="N106" s="54">
        <f>N98+N90+N49</f>
        <v>105</v>
      </c>
    </row>
    <row r="107" spans="1:14" ht="24.5" thickTop="1" x14ac:dyDescent="0.8"/>
  </sheetData>
  <mergeCells count="18">
    <mergeCell ref="A106:C106"/>
    <mergeCell ref="L11:M11"/>
    <mergeCell ref="N11:O11"/>
    <mergeCell ref="A13:C13"/>
    <mergeCell ref="B15:E15"/>
    <mergeCell ref="B16:F16"/>
    <mergeCell ref="B20:E20"/>
    <mergeCell ref="B29:E29"/>
    <mergeCell ref="B30:E30"/>
    <mergeCell ref="B35:E35"/>
    <mergeCell ref="B40:E40"/>
    <mergeCell ref="B44:E44"/>
    <mergeCell ref="A10:P10"/>
    <mergeCell ref="A5:P5"/>
    <mergeCell ref="A6:P6"/>
    <mergeCell ref="A7:P7"/>
    <mergeCell ref="A8:P8"/>
    <mergeCell ref="A9:P9"/>
  </mergeCells>
  <pageMargins left="1" right="0.2" top="0.25" bottom="0.14173228299999999" header="0.25" footer="0.25"/>
  <pageSetup paperSize="9" scale="91" fitToHeight="0" orientation="portrait" horizontalDpi="4294967293" verticalDpi="300" r:id="rId1"/>
  <headerFooter>
    <oddHeader>&amp;R&amp;P จาก &amp;N</oddHeader>
  </headerFooter>
  <rowBreaks count="4" manualBreakCount="4">
    <brk id="38" max="13" man="1"/>
    <brk id="63" max="13" man="1"/>
    <brk id="76" max="13" man="1"/>
    <brk id="98" max="13" man="1"/>
  </row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92D050"/>
  </sheetPr>
  <dimension ref="A1:M225"/>
  <sheetViews>
    <sheetView view="pageBreakPreview" zoomScale="70" zoomScaleNormal="120" zoomScaleSheetLayoutView="70" zoomScalePageLayoutView="112" workbookViewId="0">
      <selection activeCell="K112" sqref="K112"/>
    </sheetView>
  </sheetViews>
  <sheetFormatPr defaultRowHeight="22" customHeight="1" x14ac:dyDescent="0.6"/>
  <cols>
    <col min="1" max="1" width="14.58203125" style="26" customWidth="1"/>
    <col min="2" max="2" width="48.5" style="26" customWidth="1"/>
    <col min="3" max="5" width="6.08203125" style="26" customWidth="1"/>
    <col min="6" max="255" width="8.6640625" style="26"/>
    <col min="256" max="257" width="6.58203125" style="26" customWidth="1"/>
    <col min="258" max="258" width="45.75" style="26" customWidth="1"/>
    <col min="259" max="261" width="7.08203125" style="26" customWidth="1"/>
    <col min="262" max="511" width="8.6640625" style="26"/>
    <col min="512" max="513" width="6.58203125" style="26" customWidth="1"/>
    <col min="514" max="514" width="45.75" style="26" customWidth="1"/>
    <col min="515" max="517" width="7.08203125" style="26" customWidth="1"/>
    <col min="518" max="767" width="8.6640625" style="26"/>
    <col min="768" max="769" width="6.58203125" style="26" customWidth="1"/>
    <col min="770" max="770" width="45.75" style="26" customWidth="1"/>
    <col min="771" max="773" width="7.08203125" style="26" customWidth="1"/>
    <col min="774" max="1023" width="8.6640625" style="26"/>
    <col min="1024" max="1025" width="6.58203125" style="26" customWidth="1"/>
    <col min="1026" max="1026" width="45.75" style="26" customWidth="1"/>
    <col min="1027" max="1029" width="7.08203125" style="26" customWidth="1"/>
    <col min="1030" max="1279" width="8.6640625" style="26"/>
    <col min="1280" max="1281" width="6.58203125" style="26" customWidth="1"/>
    <col min="1282" max="1282" width="45.75" style="26" customWidth="1"/>
    <col min="1283" max="1285" width="7.08203125" style="26" customWidth="1"/>
    <col min="1286" max="1535" width="8.6640625" style="26"/>
    <col min="1536" max="1537" width="6.58203125" style="26" customWidth="1"/>
    <col min="1538" max="1538" width="45.75" style="26" customWidth="1"/>
    <col min="1539" max="1541" width="7.08203125" style="26" customWidth="1"/>
    <col min="1542" max="1791" width="8.6640625" style="26"/>
    <col min="1792" max="1793" width="6.58203125" style="26" customWidth="1"/>
    <col min="1794" max="1794" width="45.75" style="26" customWidth="1"/>
    <col min="1795" max="1797" width="7.08203125" style="26" customWidth="1"/>
    <col min="1798" max="2047" width="8.6640625" style="26"/>
    <col min="2048" max="2049" width="6.58203125" style="26" customWidth="1"/>
    <col min="2050" max="2050" width="45.75" style="26" customWidth="1"/>
    <col min="2051" max="2053" width="7.08203125" style="26" customWidth="1"/>
    <col min="2054" max="2303" width="8.6640625" style="26"/>
    <col min="2304" max="2305" width="6.58203125" style="26" customWidth="1"/>
    <col min="2306" max="2306" width="45.75" style="26" customWidth="1"/>
    <col min="2307" max="2309" width="7.08203125" style="26" customWidth="1"/>
    <col min="2310" max="2559" width="8.6640625" style="26"/>
    <col min="2560" max="2561" width="6.58203125" style="26" customWidth="1"/>
    <col min="2562" max="2562" width="45.75" style="26" customWidth="1"/>
    <col min="2563" max="2565" width="7.08203125" style="26" customWidth="1"/>
    <col min="2566" max="2815" width="8.6640625" style="26"/>
    <col min="2816" max="2817" width="6.58203125" style="26" customWidth="1"/>
    <col min="2818" max="2818" width="45.75" style="26" customWidth="1"/>
    <col min="2819" max="2821" width="7.08203125" style="26" customWidth="1"/>
    <col min="2822" max="3071" width="8.6640625" style="26"/>
    <col min="3072" max="3073" width="6.58203125" style="26" customWidth="1"/>
    <col min="3074" max="3074" width="45.75" style="26" customWidth="1"/>
    <col min="3075" max="3077" width="7.08203125" style="26" customWidth="1"/>
    <col min="3078" max="3327" width="8.6640625" style="26"/>
    <col min="3328" max="3329" width="6.58203125" style="26" customWidth="1"/>
    <col min="3330" max="3330" width="45.75" style="26" customWidth="1"/>
    <col min="3331" max="3333" width="7.08203125" style="26" customWidth="1"/>
    <col min="3334" max="3583" width="8.6640625" style="26"/>
    <col min="3584" max="3585" width="6.58203125" style="26" customWidth="1"/>
    <col min="3586" max="3586" width="45.75" style="26" customWidth="1"/>
    <col min="3587" max="3589" width="7.08203125" style="26" customWidth="1"/>
    <col min="3590" max="3839" width="8.6640625" style="26"/>
    <col min="3840" max="3841" width="6.58203125" style="26" customWidth="1"/>
    <col min="3842" max="3842" width="45.75" style="26" customWidth="1"/>
    <col min="3843" max="3845" width="7.08203125" style="26" customWidth="1"/>
    <col min="3846" max="4095" width="8.6640625" style="26"/>
    <col min="4096" max="4097" width="6.58203125" style="26" customWidth="1"/>
    <col min="4098" max="4098" width="45.75" style="26" customWidth="1"/>
    <col min="4099" max="4101" width="7.08203125" style="26" customWidth="1"/>
    <col min="4102" max="4351" width="8.6640625" style="26"/>
    <col min="4352" max="4353" width="6.58203125" style="26" customWidth="1"/>
    <col min="4354" max="4354" width="45.75" style="26" customWidth="1"/>
    <col min="4355" max="4357" width="7.08203125" style="26" customWidth="1"/>
    <col min="4358" max="4607" width="8.6640625" style="26"/>
    <col min="4608" max="4609" width="6.58203125" style="26" customWidth="1"/>
    <col min="4610" max="4610" width="45.75" style="26" customWidth="1"/>
    <col min="4611" max="4613" width="7.08203125" style="26" customWidth="1"/>
    <col min="4614" max="4863" width="8.6640625" style="26"/>
    <col min="4864" max="4865" width="6.58203125" style="26" customWidth="1"/>
    <col min="4866" max="4866" width="45.75" style="26" customWidth="1"/>
    <col min="4867" max="4869" width="7.08203125" style="26" customWidth="1"/>
    <col min="4870" max="5119" width="8.6640625" style="26"/>
    <col min="5120" max="5121" width="6.58203125" style="26" customWidth="1"/>
    <col min="5122" max="5122" width="45.75" style="26" customWidth="1"/>
    <col min="5123" max="5125" width="7.08203125" style="26" customWidth="1"/>
    <col min="5126" max="5375" width="8.6640625" style="26"/>
    <col min="5376" max="5377" width="6.58203125" style="26" customWidth="1"/>
    <col min="5378" max="5378" width="45.75" style="26" customWidth="1"/>
    <col min="5379" max="5381" width="7.08203125" style="26" customWidth="1"/>
    <col min="5382" max="5631" width="8.6640625" style="26"/>
    <col min="5632" max="5633" width="6.58203125" style="26" customWidth="1"/>
    <col min="5634" max="5634" width="45.75" style="26" customWidth="1"/>
    <col min="5635" max="5637" width="7.08203125" style="26" customWidth="1"/>
    <col min="5638" max="5887" width="8.6640625" style="26"/>
    <col min="5888" max="5889" width="6.58203125" style="26" customWidth="1"/>
    <col min="5890" max="5890" width="45.75" style="26" customWidth="1"/>
    <col min="5891" max="5893" width="7.08203125" style="26" customWidth="1"/>
    <col min="5894" max="6143" width="8.6640625" style="26"/>
    <col min="6144" max="6145" width="6.58203125" style="26" customWidth="1"/>
    <col min="6146" max="6146" width="45.75" style="26" customWidth="1"/>
    <col min="6147" max="6149" width="7.08203125" style="26" customWidth="1"/>
    <col min="6150" max="6399" width="8.6640625" style="26"/>
    <col min="6400" max="6401" width="6.58203125" style="26" customWidth="1"/>
    <col min="6402" max="6402" width="45.75" style="26" customWidth="1"/>
    <col min="6403" max="6405" width="7.08203125" style="26" customWidth="1"/>
    <col min="6406" max="6655" width="8.6640625" style="26"/>
    <col min="6656" max="6657" width="6.58203125" style="26" customWidth="1"/>
    <col min="6658" max="6658" width="45.75" style="26" customWidth="1"/>
    <col min="6659" max="6661" width="7.08203125" style="26" customWidth="1"/>
    <col min="6662" max="6911" width="8.6640625" style="26"/>
    <col min="6912" max="6913" width="6.58203125" style="26" customWidth="1"/>
    <col min="6914" max="6914" width="45.75" style="26" customWidth="1"/>
    <col min="6915" max="6917" width="7.08203125" style="26" customWidth="1"/>
    <col min="6918" max="7167" width="8.6640625" style="26"/>
    <col min="7168" max="7169" width="6.58203125" style="26" customWidth="1"/>
    <col min="7170" max="7170" width="45.75" style="26" customWidth="1"/>
    <col min="7171" max="7173" width="7.08203125" style="26" customWidth="1"/>
    <col min="7174" max="7423" width="8.6640625" style="26"/>
    <col min="7424" max="7425" width="6.58203125" style="26" customWidth="1"/>
    <col min="7426" max="7426" width="45.75" style="26" customWidth="1"/>
    <col min="7427" max="7429" width="7.08203125" style="26" customWidth="1"/>
    <col min="7430" max="7679" width="8.6640625" style="26"/>
    <col min="7680" max="7681" width="6.58203125" style="26" customWidth="1"/>
    <col min="7682" max="7682" width="45.75" style="26" customWidth="1"/>
    <col min="7683" max="7685" width="7.08203125" style="26" customWidth="1"/>
    <col min="7686" max="7935" width="8.6640625" style="26"/>
    <col min="7936" max="7937" width="6.58203125" style="26" customWidth="1"/>
    <col min="7938" max="7938" width="45.75" style="26" customWidth="1"/>
    <col min="7939" max="7941" width="7.08203125" style="26" customWidth="1"/>
    <col min="7942" max="8191" width="8.6640625" style="26"/>
    <col min="8192" max="8193" width="6.58203125" style="26" customWidth="1"/>
    <col min="8194" max="8194" width="45.75" style="26" customWidth="1"/>
    <col min="8195" max="8197" width="7.08203125" style="26" customWidth="1"/>
    <col min="8198" max="8447" width="8.6640625" style="26"/>
    <col min="8448" max="8449" width="6.58203125" style="26" customWidth="1"/>
    <col min="8450" max="8450" width="45.75" style="26" customWidth="1"/>
    <col min="8451" max="8453" width="7.08203125" style="26" customWidth="1"/>
    <col min="8454" max="8703" width="8.6640625" style="26"/>
    <col min="8704" max="8705" width="6.58203125" style="26" customWidth="1"/>
    <col min="8706" max="8706" width="45.75" style="26" customWidth="1"/>
    <col min="8707" max="8709" width="7.08203125" style="26" customWidth="1"/>
    <col min="8710" max="8959" width="8.6640625" style="26"/>
    <col min="8960" max="8961" width="6.58203125" style="26" customWidth="1"/>
    <col min="8962" max="8962" width="45.75" style="26" customWidth="1"/>
    <col min="8963" max="8965" width="7.08203125" style="26" customWidth="1"/>
    <col min="8966" max="9215" width="8.6640625" style="26"/>
    <col min="9216" max="9217" width="6.58203125" style="26" customWidth="1"/>
    <col min="9218" max="9218" width="45.75" style="26" customWidth="1"/>
    <col min="9219" max="9221" width="7.08203125" style="26" customWidth="1"/>
    <col min="9222" max="9471" width="8.6640625" style="26"/>
    <col min="9472" max="9473" width="6.58203125" style="26" customWidth="1"/>
    <col min="9474" max="9474" width="45.75" style="26" customWidth="1"/>
    <col min="9475" max="9477" width="7.08203125" style="26" customWidth="1"/>
    <col min="9478" max="9727" width="8.6640625" style="26"/>
    <col min="9728" max="9729" width="6.58203125" style="26" customWidth="1"/>
    <col min="9730" max="9730" width="45.75" style="26" customWidth="1"/>
    <col min="9731" max="9733" width="7.08203125" style="26" customWidth="1"/>
    <col min="9734" max="9983" width="8.6640625" style="26"/>
    <col min="9984" max="9985" width="6.58203125" style="26" customWidth="1"/>
    <col min="9986" max="9986" width="45.75" style="26" customWidth="1"/>
    <col min="9987" max="9989" width="7.08203125" style="26" customWidth="1"/>
    <col min="9990" max="10239" width="8.6640625" style="26"/>
    <col min="10240" max="10241" width="6.58203125" style="26" customWidth="1"/>
    <col min="10242" max="10242" width="45.75" style="26" customWidth="1"/>
    <col min="10243" max="10245" width="7.08203125" style="26" customWidth="1"/>
    <col min="10246" max="10495" width="8.6640625" style="26"/>
    <col min="10496" max="10497" width="6.58203125" style="26" customWidth="1"/>
    <col min="10498" max="10498" width="45.75" style="26" customWidth="1"/>
    <col min="10499" max="10501" width="7.08203125" style="26" customWidth="1"/>
    <col min="10502" max="10751" width="8.6640625" style="26"/>
    <col min="10752" max="10753" width="6.58203125" style="26" customWidth="1"/>
    <col min="10754" max="10754" width="45.75" style="26" customWidth="1"/>
    <col min="10755" max="10757" width="7.08203125" style="26" customWidth="1"/>
    <col min="10758" max="11007" width="8.6640625" style="26"/>
    <col min="11008" max="11009" width="6.58203125" style="26" customWidth="1"/>
    <col min="11010" max="11010" width="45.75" style="26" customWidth="1"/>
    <col min="11011" max="11013" width="7.08203125" style="26" customWidth="1"/>
    <col min="11014" max="11263" width="8.6640625" style="26"/>
    <col min="11264" max="11265" width="6.58203125" style="26" customWidth="1"/>
    <col min="11266" max="11266" width="45.75" style="26" customWidth="1"/>
    <col min="11267" max="11269" width="7.08203125" style="26" customWidth="1"/>
    <col min="11270" max="11519" width="8.6640625" style="26"/>
    <col min="11520" max="11521" width="6.58203125" style="26" customWidth="1"/>
    <col min="11522" max="11522" width="45.75" style="26" customWidth="1"/>
    <col min="11523" max="11525" width="7.08203125" style="26" customWidth="1"/>
    <col min="11526" max="11775" width="8.6640625" style="26"/>
    <col min="11776" max="11777" width="6.58203125" style="26" customWidth="1"/>
    <col min="11778" max="11778" width="45.75" style="26" customWidth="1"/>
    <col min="11779" max="11781" width="7.08203125" style="26" customWidth="1"/>
    <col min="11782" max="12031" width="8.6640625" style="26"/>
    <col min="12032" max="12033" width="6.58203125" style="26" customWidth="1"/>
    <col min="12034" max="12034" width="45.75" style="26" customWidth="1"/>
    <col min="12035" max="12037" width="7.08203125" style="26" customWidth="1"/>
    <col min="12038" max="12287" width="8.6640625" style="26"/>
    <col min="12288" max="12289" width="6.58203125" style="26" customWidth="1"/>
    <col min="12290" max="12290" width="45.75" style="26" customWidth="1"/>
    <col min="12291" max="12293" width="7.08203125" style="26" customWidth="1"/>
    <col min="12294" max="12543" width="8.6640625" style="26"/>
    <col min="12544" max="12545" width="6.58203125" style="26" customWidth="1"/>
    <col min="12546" max="12546" width="45.75" style="26" customWidth="1"/>
    <col min="12547" max="12549" width="7.08203125" style="26" customWidth="1"/>
    <col min="12550" max="12799" width="8.6640625" style="26"/>
    <col min="12800" max="12801" width="6.58203125" style="26" customWidth="1"/>
    <col min="12802" max="12802" width="45.75" style="26" customWidth="1"/>
    <col min="12803" max="12805" width="7.08203125" style="26" customWidth="1"/>
    <col min="12806" max="13055" width="8.6640625" style="26"/>
    <col min="13056" max="13057" width="6.58203125" style="26" customWidth="1"/>
    <col min="13058" max="13058" width="45.75" style="26" customWidth="1"/>
    <col min="13059" max="13061" width="7.08203125" style="26" customWidth="1"/>
    <col min="13062" max="13311" width="8.6640625" style="26"/>
    <col min="13312" max="13313" width="6.58203125" style="26" customWidth="1"/>
    <col min="13314" max="13314" width="45.75" style="26" customWidth="1"/>
    <col min="13315" max="13317" width="7.08203125" style="26" customWidth="1"/>
    <col min="13318" max="13567" width="8.6640625" style="26"/>
    <col min="13568" max="13569" width="6.58203125" style="26" customWidth="1"/>
    <col min="13570" max="13570" width="45.75" style="26" customWidth="1"/>
    <col min="13571" max="13573" width="7.08203125" style="26" customWidth="1"/>
    <col min="13574" max="13823" width="8.6640625" style="26"/>
    <col min="13824" max="13825" width="6.58203125" style="26" customWidth="1"/>
    <col min="13826" max="13826" width="45.75" style="26" customWidth="1"/>
    <col min="13827" max="13829" width="7.08203125" style="26" customWidth="1"/>
    <col min="13830" max="14079" width="8.6640625" style="26"/>
    <col min="14080" max="14081" width="6.58203125" style="26" customWidth="1"/>
    <col min="14082" max="14082" width="45.75" style="26" customWidth="1"/>
    <col min="14083" max="14085" width="7.08203125" style="26" customWidth="1"/>
    <col min="14086" max="14335" width="8.6640625" style="26"/>
    <col min="14336" max="14337" width="6.58203125" style="26" customWidth="1"/>
    <col min="14338" max="14338" width="45.75" style="26" customWidth="1"/>
    <col min="14339" max="14341" width="7.08203125" style="26" customWidth="1"/>
    <col min="14342" max="14591" width="8.6640625" style="26"/>
    <col min="14592" max="14593" width="6.58203125" style="26" customWidth="1"/>
    <col min="14594" max="14594" width="45.75" style="26" customWidth="1"/>
    <col min="14595" max="14597" width="7.08203125" style="26" customWidth="1"/>
    <col min="14598" max="14847" width="8.6640625" style="26"/>
    <col min="14848" max="14849" width="6.58203125" style="26" customWidth="1"/>
    <col min="14850" max="14850" width="45.75" style="26" customWidth="1"/>
    <col min="14851" max="14853" width="7.08203125" style="26" customWidth="1"/>
    <col min="14854" max="15103" width="8.6640625" style="26"/>
    <col min="15104" max="15105" width="6.58203125" style="26" customWidth="1"/>
    <col min="15106" max="15106" width="45.75" style="26" customWidth="1"/>
    <col min="15107" max="15109" width="7.08203125" style="26" customWidth="1"/>
    <col min="15110" max="15359" width="8.6640625" style="26"/>
    <col min="15360" max="15361" width="6.58203125" style="26" customWidth="1"/>
    <col min="15362" max="15362" width="45.75" style="26" customWidth="1"/>
    <col min="15363" max="15365" width="7.08203125" style="26" customWidth="1"/>
    <col min="15366" max="15615" width="8.6640625" style="26"/>
    <col min="15616" max="15617" width="6.58203125" style="26" customWidth="1"/>
    <col min="15618" max="15618" width="45.75" style="26" customWidth="1"/>
    <col min="15619" max="15621" width="7.08203125" style="26" customWidth="1"/>
    <col min="15622" max="15871" width="8.6640625" style="26"/>
    <col min="15872" max="15873" width="6.58203125" style="26" customWidth="1"/>
    <col min="15874" max="15874" width="45.75" style="26" customWidth="1"/>
    <col min="15875" max="15877" width="7.08203125" style="26" customWidth="1"/>
    <col min="15878" max="16127" width="8.6640625" style="26"/>
    <col min="16128" max="16129" width="6.58203125" style="26" customWidth="1"/>
    <col min="16130" max="16130" width="45.75" style="26" customWidth="1"/>
    <col min="16131" max="16133" width="7.08203125" style="26" customWidth="1"/>
    <col min="16134" max="16384" width="8.6640625" style="26"/>
  </cols>
  <sheetData>
    <row r="1" spans="1:13" s="24" customFormat="1" ht="22" customHeight="1" x14ac:dyDescent="0.3">
      <c r="A1" s="283" t="s">
        <v>308</v>
      </c>
      <c r="B1" s="283"/>
      <c r="C1" s="283"/>
      <c r="D1" s="283"/>
      <c r="E1" s="283"/>
      <c r="F1" s="7"/>
    </row>
    <row r="2" spans="1:13" s="25" customFormat="1" ht="22" customHeight="1" x14ac:dyDescent="0.3">
      <c r="A2" s="311" t="s">
        <v>77</v>
      </c>
      <c r="B2" s="311"/>
      <c r="C2" s="311"/>
      <c r="D2" s="311"/>
      <c r="E2" s="311"/>
    </row>
    <row r="3" spans="1:13" s="25" customFormat="1" ht="22" customHeight="1" x14ac:dyDescent="0.3">
      <c r="A3" s="283" t="s">
        <v>92</v>
      </c>
      <c r="B3" s="283"/>
      <c r="C3" s="283"/>
      <c r="D3" s="283"/>
      <c r="E3" s="283"/>
      <c r="H3" s="283"/>
      <c r="I3" s="283"/>
      <c r="J3" s="283"/>
      <c r="K3" s="283"/>
      <c r="L3" s="283"/>
      <c r="M3" s="283"/>
    </row>
    <row r="4" spans="1:13" s="25" customFormat="1" ht="22" customHeight="1" x14ac:dyDescent="0.3">
      <c r="A4" s="313" t="s">
        <v>330</v>
      </c>
      <c r="B4" s="283"/>
      <c r="C4" s="283"/>
      <c r="D4" s="283"/>
      <c r="E4" s="283"/>
    </row>
    <row r="5" spans="1:13" s="9" customFormat="1" ht="20" customHeight="1" x14ac:dyDescent="0.3">
      <c r="A5" s="135" t="s">
        <v>37</v>
      </c>
      <c r="B5" s="193" t="s">
        <v>30</v>
      </c>
      <c r="C5" s="135" t="s">
        <v>38</v>
      </c>
      <c r="D5" s="212" t="s">
        <v>39</v>
      </c>
      <c r="E5" s="135" t="s">
        <v>40</v>
      </c>
    </row>
    <row r="6" spans="1:13" ht="20" customHeight="1" x14ac:dyDescent="0.6">
      <c r="A6" s="50"/>
      <c r="B6" s="231" t="s">
        <v>93</v>
      </c>
      <c r="C6" s="51"/>
      <c r="D6" s="213"/>
      <c r="E6" s="51"/>
    </row>
    <row r="7" spans="1:13" ht="20" customHeight="1" x14ac:dyDescent="0.6">
      <c r="A7" s="29" t="s">
        <v>100</v>
      </c>
      <c r="B7" s="198" t="s">
        <v>94</v>
      </c>
      <c r="C7" s="29">
        <v>2</v>
      </c>
      <c r="D7" s="184">
        <v>0</v>
      </c>
      <c r="E7" s="29">
        <v>2</v>
      </c>
    </row>
    <row r="8" spans="1:13" ht="20" customHeight="1" x14ac:dyDescent="0.6">
      <c r="A8" s="29" t="s">
        <v>101</v>
      </c>
      <c r="B8" s="198" t="s">
        <v>95</v>
      </c>
      <c r="C8" s="29">
        <v>1</v>
      </c>
      <c r="D8" s="184">
        <v>2</v>
      </c>
      <c r="E8" s="29">
        <v>2</v>
      </c>
    </row>
    <row r="9" spans="1:13" ht="20" customHeight="1" x14ac:dyDescent="0.6">
      <c r="A9" s="29" t="s">
        <v>102</v>
      </c>
      <c r="B9" s="198" t="s">
        <v>96</v>
      </c>
      <c r="C9" s="29">
        <v>0</v>
      </c>
      <c r="D9" s="184">
        <v>2</v>
      </c>
      <c r="E9" s="29">
        <v>1</v>
      </c>
    </row>
    <row r="10" spans="1:13" ht="20" customHeight="1" x14ac:dyDescent="0.6">
      <c r="A10" s="29" t="s">
        <v>103</v>
      </c>
      <c r="B10" s="198" t="s">
        <v>97</v>
      </c>
      <c r="C10" s="29">
        <v>2</v>
      </c>
      <c r="D10" s="184">
        <v>0</v>
      </c>
      <c r="E10" s="29">
        <v>2</v>
      </c>
    </row>
    <row r="11" spans="1:13" ht="20" customHeight="1" x14ac:dyDescent="0.6">
      <c r="A11" s="29" t="s">
        <v>104</v>
      </c>
      <c r="B11" s="198" t="s">
        <v>98</v>
      </c>
      <c r="C11" s="29">
        <v>1</v>
      </c>
      <c r="D11" s="184">
        <v>0</v>
      </c>
      <c r="E11" s="29">
        <v>1</v>
      </c>
    </row>
    <row r="12" spans="1:13" ht="20" customHeight="1" x14ac:dyDescent="0.6">
      <c r="A12" s="29" t="s">
        <v>105</v>
      </c>
      <c r="B12" s="183" t="s">
        <v>273</v>
      </c>
      <c r="C12" s="29">
        <v>0</v>
      </c>
      <c r="D12" s="184">
        <v>2</v>
      </c>
      <c r="E12" s="29">
        <v>1</v>
      </c>
    </row>
    <row r="13" spans="1:13" ht="20" customHeight="1" x14ac:dyDescent="0.6">
      <c r="A13" s="29"/>
      <c r="B13" s="183"/>
      <c r="C13" s="29"/>
      <c r="D13" s="184"/>
      <c r="E13" s="29"/>
    </row>
    <row r="14" spans="1:13" ht="20" customHeight="1" x14ac:dyDescent="0.6">
      <c r="A14" s="27"/>
      <c r="B14" s="232" t="s">
        <v>61</v>
      </c>
      <c r="C14" s="28"/>
      <c r="D14" s="206"/>
      <c r="E14" s="28"/>
    </row>
    <row r="15" spans="1:13" ht="20" customHeight="1" x14ac:dyDescent="0.6">
      <c r="A15" s="27"/>
      <c r="B15" s="232" t="s">
        <v>227</v>
      </c>
      <c r="C15" s="28"/>
      <c r="D15" s="206"/>
      <c r="E15" s="28"/>
    </row>
    <row r="16" spans="1:13" ht="20" customHeight="1" x14ac:dyDescent="0.6">
      <c r="A16" s="29" t="s">
        <v>109</v>
      </c>
      <c r="B16" s="196" t="s">
        <v>106</v>
      </c>
      <c r="C16" s="28">
        <v>1</v>
      </c>
      <c r="D16" s="206">
        <v>3</v>
      </c>
      <c r="E16" s="28">
        <v>2</v>
      </c>
    </row>
    <row r="17" spans="1:5" ht="20" customHeight="1" x14ac:dyDescent="0.6">
      <c r="A17" s="29" t="s">
        <v>110</v>
      </c>
      <c r="B17" s="196" t="s">
        <v>76</v>
      </c>
      <c r="C17" s="28">
        <v>1</v>
      </c>
      <c r="D17" s="206">
        <v>3</v>
      </c>
      <c r="E17" s="28">
        <v>2</v>
      </c>
    </row>
    <row r="18" spans="1:5" ht="20" customHeight="1" x14ac:dyDescent="0.6">
      <c r="A18" s="29"/>
      <c r="B18" s="196"/>
      <c r="C18" s="28"/>
      <c r="D18" s="206"/>
      <c r="E18" s="28"/>
    </row>
    <row r="19" spans="1:5" ht="20" customHeight="1" x14ac:dyDescent="0.6">
      <c r="A19" s="169"/>
      <c r="B19" s="197" t="s">
        <v>205</v>
      </c>
      <c r="C19" s="28"/>
      <c r="D19" s="206"/>
      <c r="E19" s="28"/>
    </row>
    <row r="20" spans="1:5" ht="20" customHeight="1" x14ac:dyDescent="0.6">
      <c r="A20" s="29" t="s">
        <v>135</v>
      </c>
      <c r="B20" s="196" t="s">
        <v>128</v>
      </c>
      <c r="C20" s="28">
        <v>2</v>
      </c>
      <c r="D20" s="206">
        <v>0</v>
      </c>
      <c r="E20" s="28">
        <v>2</v>
      </c>
    </row>
    <row r="21" spans="1:5" ht="20" customHeight="1" x14ac:dyDescent="0.6">
      <c r="A21" s="29" t="s">
        <v>134</v>
      </c>
      <c r="B21" s="227" t="s">
        <v>129</v>
      </c>
      <c r="C21" s="28">
        <v>1</v>
      </c>
      <c r="D21" s="206">
        <v>3</v>
      </c>
      <c r="E21" s="28">
        <v>2</v>
      </c>
    </row>
    <row r="22" spans="1:5" ht="20" customHeight="1" x14ac:dyDescent="0.6">
      <c r="A22" s="29"/>
      <c r="B22" s="227"/>
      <c r="C22" s="28"/>
      <c r="D22" s="206"/>
      <c r="E22" s="28"/>
    </row>
    <row r="23" spans="1:5" ht="20" customHeight="1" x14ac:dyDescent="0.6">
      <c r="A23" s="116"/>
      <c r="B23" s="232" t="s">
        <v>226</v>
      </c>
      <c r="C23" s="116"/>
      <c r="D23" s="208"/>
      <c r="E23" s="116"/>
    </row>
    <row r="24" spans="1:5" ht="20" customHeight="1" x14ac:dyDescent="0.6">
      <c r="A24" s="29" t="s">
        <v>133</v>
      </c>
      <c r="B24" s="196" t="s">
        <v>127</v>
      </c>
      <c r="C24" s="28">
        <v>1</v>
      </c>
      <c r="D24" s="206">
        <v>3</v>
      </c>
      <c r="E24" s="28">
        <v>2</v>
      </c>
    </row>
    <row r="25" spans="1:5" ht="20" customHeight="1" x14ac:dyDescent="0.6">
      <c r="A25" s="27"/>
      <c r="B25" s="232"/>
      <c r="C25" s="27"/>
      <c r="D25" s="214"/>
      <c r="E25" s="27"/>
    </row>
    <row r="26" spans="1:5" ht="20" customHeight="1" x14ac:dyDescent="0.6">
      <c r="A26" s="27"/>
      <c r="B26" s="232" t="s">
        <v>65</v>
      </c>
      <c r="C26" s="27"/>
      <c r="D26" s="214"/>
      <c r="E26" s="27"/>
    </row>
    <row r="27" spans="1:5" ht="20" customHeight="1" x14ac:dyDescent="0.6">
      <c r="A27" s="27"/>
      <c r="B27" s="232"/>
      <c r="C27" s="27"/>
      <c r="D27" s="214"/>
      <c r="E27" s="27"/>
    </row>
    <row r="28" spans="1:5" ht="20" customHeight="1" x14ac:dyDescent="0.6">
      <c r="A28" s="27"/>
      <c r="B28" s="232" t="s">
        <v>66</v>
      </c>
      <c r="C28" s="27"/>
      <c r="D28" s="214"/>
      <c r="E28" s="27"/>
    </row>
    <row r="29" spans="1:5" ht="20" customHeight="1" x14ac:dyDescent="0.6">
      <c r="A29" s="27"/>
      <c r="B29" s="232"/>
      <c r="C29" s="27"/>
      <c r="D29" s="214"/>
      <c r="E29" s="27"/>
    </row>
    <row r="30" spans="1:5" ht="20" customHeight="1" x14ac:dyDescent="0.6">
      <c r="A30" s="27"/>
      <c r="B30" s="232" t="s">
        <v>115</v>
      </c>
      <c r="C30" s="28"/>
      <c r="D30" s="206"/>
      <c r="E30" s="28"/>
    </row>
    <row r="31" spans="1:5" ht="20" customHeight="1" x14ac:dyDescent="0.8">
      <c r="A31" s="170" t="s">
        <v>113</v>
      </c>
      <c r="B31" s="235" t="s">
        <v>114</v>
      </c>
      <c r="C31" s="171">
        <v>0</v>
      </c>
      <c r="D31" s="236">
        <v>2</v>
      </c>
      <c r="E31" s="171">
        <v>0</v>
      </c>
    </row>
    <row r="32" spans="1:5" ht="20" customHeight="1" x14ac:dyDescent="0.6">
      <c r="A32" s="314" t="s">
        <v>29</v>
      </c>
      <c r="B32" s="315"/>
      <c r="C32" s="31">
        <f>SUM(C7:C31)</f>
        <v>12</v>
      </c>
      <c r="D32" s="216">
        <f>SUM(D7:D31)</f>
        <v>20</v>
      </c>
      <c r="E32" s="31">
        <f>SUM(E7:E31)</f>
        <v>19</v>
      </c>
    </row>
    <row r="33" spans="1:13" s="6" customFormat="1" ht="20" customHeight="1" x14ac:dyDescent="0.8">
      <c r="A33" s="316" t="s">
        <v>41</v>
      </c>
      <c r="B33" s="317"/>
      <c r="C33" s="318">
        <f>C32+D32</f>
        <v>32</v>
      </c>
      <c r="D33" s="318"/>
      <c r="E33" s="33"/>
    </row>
    <row r="34" spans="1:13" s="6" customFormat="1" ht="22" customHeight="1" x14ac:dyDescent="0.8">
      <c r="A34" s="49"/>
      <c r="B34" s="49"/>
      <c r="C34" s="49"/>
      <c r="D34" s="49"/>
      <c r="E34" s="48"/>
    </row>
    <row r="35" spans="1:13" s="6" customFormat="1" ht="22" customHeight="1" x14ac:dyDescent="0.8">
      <c r="A35" s="34"/>
      <c r="B35" s="34"/>
      <c r="C35" s="34"/>
      <c r="D35" s="34"/>
      <c r="E35" s="35"/>
    </row>
    <row r="36" spans="1:13" s="6" customFormat="1" ht="22" customHeight="1" x14ac:dyDescent="0.8">
      <c r="A36" s="312" t="s">
        <v>4</v>
      </c>
      <c r="B36" s="312"/>
      <c r="C36" s="312"/>
      <c r="D36" s="34"/>
      <c r="E36" s="35"/>
    </row>
    <row r="37" spans="1:13" s="6" customFormat="1" ht="22" customHeight="1" x14ac:dyDescent="0.8">
      <c r="A37" s="34"/>
      <c r="B37" s="34"/>
      <c r="C37" s="34"/>
      <c r="D37" s="34"/>
      <c r="E37" s="35"/>
    </row>
    <row r="38" spans="1:13" s="24" customFormat="1" ht="22" customHeight="1" x14ac:dyDescent="0.3">
      <c r="A38" s="283" t="s">
        <v>308</v>
      </c>
      <c r="B38" s="283"/>
      <c r="C38" s="283"/>
      <c r="D38" s="283"/>
      <c r="E38" s="283"/>
      <c r="F38" s="7"/>
    </row>
    <row r="39" spans="1:13" s="25" customFormat="1" ht="22" customHeight="1" x14ac:dyDescent="0.3">
      <c r="A39" s="311" t="s">
        <v>77</v>
      </c>
      <c r="B39" s="311"/>
      <c r="C39" s="311"/>
      <c r="D39" s="311"/>
      <c r="E39" s="311"/>
    </row>
    <row r="40" spans="1:13" s="25" customFormat="1" ht="22" customHeight="1" x14ac:dyDescent="0.3">
      <c r="A40" s="283" t="s">
        <v>92</v>
      </c>
      <c r="B40" s="283"/>
      <c r="C40" s="283"/>
      <c r="D40" s="283"/>
      <c r="E40" s="283"/>
      <c r="H40" s="283"/>
      <c r="I40" s="283"/>
      <c r="J40" s="283"/>
      <c r="K40" s="283"/>
      <c r="L40" s="283"/>
      <c r="M40" s="283"/>
    </row>
    <row r="41" spans="1:13" s="25" customFormat="1" ht="22" customHeight="1" x14ac:dyDescent="0.3">
      <c r="A41" s="313" t="s">
        <v>331</v>
      </c>
      <c r="B41" s="283"/>
      <c r="C41" s="283"/>
      <c r="D41" s="283"/>
      <c r="E41" s="283"/>
    </row>
    <row r="42" spans="1:13" s="9" customFormat="1" ht="20" customHeight="1" x14ac:dyDescent="0.3">
      <c r="A42" s="135" t="s">
        <v>37</v>
      </c>
      <c r="B42" s="193" t="s">
        <v>30</v>
      </c>
      <c r="C42" s="135" t="s">
        <v>38</v>
      </c>
      <c r="D42" s="212" t="s">
        <v>39</v>
      </c>
      <c r="E42" s="135" t="s">
        <v>40</v>
      </c>
    </row>
    <row r="43" spans="1:13" ht="20" customHeight="1" x14ac:dyDescent="0.6">
      <c r="A43" s="50"/>
      <c r="B43" s="231" t="s">
        <v>203</v>
      </c>
      <c r="C43" s="51"/>
      <c r="D43" s="213"/>
      <c r="E43" s="51"/>
    </row>
    <row r="44" spans="1:13" ht="20" customHeight="1" x14ac:dyDescent="0.6">
      <c r="A44" s="29" t="s">
        <v>121</v>
      </c>
      <c r="B44" s="198" t="s">
        <v>116</v>
      </c>
      <c r="C44" s="29">
        <v>2</v>
      </c>
      <c r="D44" s="184">
        <v>0</v>
      </c>
      <c r="E44" s="29">
        <v>2</v>
      </c>
    </row>
    <row r="45" spans="1:13" ht="20" customHeight="1" x14ac:dyDescent="0.6">
      <c r="A45" s="29" t="s">
        <v>122</v>
      </c>
      <c r="B45" s="198" t="s">
        <v>286</v>
      </c>
      <c r="C45" s="29">
        <v>1</v>
      </c>
      <c r="D45" s="184">
        <v>2</v>
      </c>
      <c r="E45" s="29">
        <v>2</v>
      </c>
    </row>
    <row r="46" spans="1:13" s="25" customFormat="1" ht="20" customHeight="1" x14ac:dyDescent="0.3">
      <c r="A46" s="29" t="s">
        <v>123</v>
      </c>
      <c r="B46" s="198" t="s">
        <v>291</v>
      </c>
      <c r="C46" s="29">
        <v>0</v>
      </c>
      <c r="D46" s="184">
        <v>2</v>
      </c>
      <c r="E46" s="29">
        <v>1</v>
      </c>
    </row>
    <row r="47" spans="1:13" s="25" customFormat="1" ht="20" customHeight="1" x14ac:dyDescent="0.3">
      <c r="A47" s="29" t="s">
        <v>124</v>
      </c>
      <c r="B47" s="198" t="s">
        <v>285</v>
      </c>
      <c r="C47" s="29">
        <v>0</v>
      </c>
      <c r="D47" s="184">
        <v>2</v>
      </c>
      <c r="E47" s="29">
        <v>1</v>
      </c>
    </row>
    <row r="48" spans="1:13" s="25" customFormat="1" ht="20" customHeight="1" x14ac:dyDescent="0.3">
      <c r="A48" s="29" t="s">
        <v>125</v>
      </c>
      <c r="B48" s="198" t="s">
        <v>119</v>
      </c>
      <c r="C48" s="29">
        <v>2</v>
      </c>
      <c r="D48" s="184">
        <v>0</v>
      </c>
      <c r="E48" s="29">
        <v>2</v>
      </c>
    </row>
    <row r="49" spans="1:5" s="25" customFormat="1" ht="20" customHeight="1" x14ac:dyDescent="0.3">
      <c r="A49" s="29" t="s">
        <v>126</v>
      </c>
      <c r="B49" s="198" t="s">
        <v>120</v>
      </c>
      <c r="C49" s="29">
        <v>1</v>
      </c>
      <c r="D49" s="184">
        <v>0</v>
      </c>
      <c r="E49" s="29">
        <v>1</v>
      </c>
    </row>
    <row r="50" spans="1:5" s="25" customFormat="1" ht="20" customHeight="1" x14ac:dyDescent="0.3">
      <c r="A50" s="29"/>
      <c r="B50" s="198"/>
      <c r="C50" s="29"/>
      <c r="D50" s="184"/>
      <c r="E50" s="29"/>
    </row>
    <row r="51" spans="1:5" ht="20" customHeight="1" x14ac:dyDescent="0.6">
      <c r="A51" s="27"/>
      <c r="B51" s="232" t="s">
        <v>61</v>
      </c>
      <c r="C51" s="28"/>
      <c r="D51" s="206"/>
      <c r="E51" s="28"/>
    </row>
    <row r="52" spans="1:5" ht="20" customHeight="1" x14ac:dyDescent="0.6">
      <c r="A52" s="27"/>
      <c r="B52" s="232" t="s">
        <v>204</v>
      </c>
      <c r="C52" s="28"/>
      <c r="D52" s="206"/>
      <c r="E52" s="28"/>
    </row>
    <row r="53" spans="1:5" ht="20" customHeight="1" x14ac:dyDescent="0.6">
      <c r="A53" s="29" t="s">
        <v>137</v>
      </c>
      <c r="B53" s="196" t="s">
        <v>130</v>
      </c>
      <c r="C53" s="28">
        <v>0</v>
      </c>
      <c r="D53" s="206">
        <v>6</v>
      </c>
      <c r="E53" s="28">
        <v>2</v>
      </c>
    </row>
    <row r="54" spans="1:5" ht="20" customHeight="1" x14ac:dyDescent="0.6">
      <c r="A54" s="29" t="s">
        <v>136</v>
      </c>
      <c r="B54" s="196" t="s">
        <v>131</v>
      </c>
      <c r="C54" s="28">
        <v>1</v>
      </c>
      <c r="D54" s="206">
        <v>3</v>
      </c>
      <c r="E54" s="28">
        <v>2</v>
      </c>
    </row>
    <row r="55" spans="1:5" ht="20" customHeight="1" x14ac:dyDescent="0.6">
      <c r="A55" s="29"/>
      <c r="B55" s="196"/>
      <c r="C55" s="28"/>
      <c r="D55" s="206"/>
      <c r="E55" s="28"/>
    </row>
    <row r="56" spans="1:5" ht="20" customHeight="1" x14ac:dyDescent="0.6">
      <c r="A56" s="169"/>
      <c r="B56" s="197" t="s">
        <v>230</v>
      </c>
      <c r="C56" s="28"/>
      <c r="D56" s="206"/>
      <c r="E56" s="28"/>
    </row>
    <row r="57" spans="1:5" ht="20" customHeight="1" x14ac:dyDescent="0.6">
      <c r="A57" s="29"/>
      <c r="B57" s="200"/>
      <c r="C57" s="28"/>
      <c r="D57" s="206"/>
      <c r="E57" s="28"/>
    </row>
    <row r="58" spans="1:5" ht="20" customHeight="1" x14ac:dyDescent="0.6">
      <c r="A58" s="172"/>
      <c r="B58" s="197" t="s">
        <v>231</v>
      </c>
      <c r="C58" s="116"/>
      <c r="D58" s="208"/>
      <c r="E58" s="116"/>
    </row>
    <row r="59" spans="1:5" ht="20" customHeight="1" x14ac:dyDescent="0.6">
      <c r="A59" s="29" t="s">
        <v>111</v>
      </c>
      <c r="B59" s="200" t="s">
        <v>107</v>
      </c>
      <c r="C59" s="28">
        <v>1</v>
      </c>
      <c r="D59" s="206">
        <v>6</v>
      </c>
      <c r="E59" s="28">
        <v>3</v>
      </c>
    </row>
    <row r="60" spans="1:5" ht="20" customHeight="1" x14ac:dyDescent="0.6">
      <c r="A60" s="29" t="s">
        <v>112</v>
      </c>
      <c r="B60" s="196" t="s">
        <v>108</v>
      </c>
      <c r="C60" s="28">
        <v>1</v>
      </c>
      <c r="D60" s="206">
        <v>6</v>
      </c>
      <c r="E60" s="28">
        <v>3</v>
      </c>
    </row>
    <row r="61" spans="1:5" ht="20" customHeight="1" x14ac:dyDescent="0.6">
      <c r="A61" s="29"/>
      <c r="B61" s="196"/>
      <c r="C61" s="28"/>
      <c r="D61" s="206"/>
      <c r="E61" s="28"/>
    </row>
    <row r="62" spans="1:5" ht="20" customHeight="1" x14ac:dyDescent="0.6">
      <c r="A62" s="169"/>
      <c r="B62" s="197" t="s">
        <v>64</v>
      </c>
      <c r="C62" s="27"/>
      <c r="D62" s="214"/>
      <c r="E62" s="27"/>
    </row>
    <row r="63" spans="1:5" ht="20" customHeight="1" x14ac:dyDescent="0.6">
      <c r="A63" s="169"/>
      <c r="B63" s="197"/>
      <c r="C63" s="27"/>
      <c r="D63" s="214"/>
      <c r="E63" s="27"/>
    </row>
    <row r="64" spans="1:5" ht="20" customHeight="1" x14ac:dyDescent="0.6">
      <c r="A64" s="169"/>
      <c r="B64" s="197" t="s">
        <v>65</v>
      </c>
      <c r="C64" s="27"/>
      <c r="D64" s="214"/>
      <c r="E64" s="27"/>
    </row>
    <row r="65" spans="1:13" ht="20" customHeight="1" x14ac:dyDescent="0.6">
      <c r="A65" s="169"/>
      <c r="B65" s="197"/>
      <c r="C65" s="27"/>
      <c r="D65" s="214"/>
      <c r="E65" s="27"/>
    </row>
    <row r="66" spans="1:13" ht="20" customHeight="1" x14ac:dyDescent="0.6">
      <c r="A66" s="169"/>
      <c r="B66" s="197" t="s">
        <v>232</v>
      </c>
      <c r="C66" s="27"/>
      <c r="D66" s="214"/>
      <c r="E66" s="27"/>
    </row>
    <row r="67" spans="1:13" ht="20" customHeight="1" x14ac:dyDescent="0.8">
      <c r="A67" s="174"/>
      <c r="B67" s="233"/>
      <c r="C67" s="151"/>
      <c r="D67" s="158"/>
      <c r="E67" s="151"/>
    </row>
    <row r="68" spans="1:13" ht="20" customHeight="1" x14ac:dyDescent="0.6">
      <c r="A68" s="169"/>
      <c r="B68" s="197" t="s">
        <v>115</v>
      </c>
      <c r="C68" s="28"/>
      <c r="D68" s="206"/>
      <c r="E68" s="28"/>
    </row>
    <row r="69" spans="1:13" ht="20" customHeight="1" x14ac:dyDescent="0.6">
      <c r="A69" s="29" t="s">
        <v>132</v>
      </c>
      <c r="B69" s="196" t="s">
        <v>138</v>
      </c>
      <c r="C69" s="28">
        <v>0</v>
      </c>
      <c r="D69" s="206">
        <v>2</v>
      </c>
      <c r="E69" s="28">
        <v>0</v>
      </c>
    </row>
    <row r="70" spans="1:13" ht="20" customHeight="1" x14ac:dyDescent="0.6">
      <c r="A70" s="314" t="s">
        <v>29</v>
      </c>
      <c r="B70" s="315"/>
      <c r="C70" s="31">
        <f>SUM(C44:C69)</f>
        <v>9</v>
      </c>
      <c r="D70" s="216">
        <f>SUM(D44:D69)</f>
        <v>29</v>
      </c>
      <c r="E70" s="31">
        <f>SUM(E44:E69)</f>
        <v>19</v>
      </c>
    </row>
    <row r="71" spans="1:13" s="6" customFormat="1" ht="20" customHeight="1" x14ac:dyDescent="0.8">
      <c r="A71" s="299" t="s">
        <v>41</v>
      </c>
      <c r="B71" s="319"/>
      <c r="C71" s="299">
        <f>C70+D70</f>
        <v>38</v>
      </c>
      <c r="D71" s="319"/>
      <c r="E71" s="33"/>
    </row>
    <row r="72" spans="1:13" s="6" customFormat="1" ht="10.5" customHeight="1" x14ac:dyDescent="0.8">
      <c r="A72" s="49"/>
      <c r="B72" s="49"/>
      <c r="C72" s="49"/>
      <c r="D72" s="49"/>
      <c r="E72" s="48"/>
    </row>
    <row r="73" spans="1:13" s="6" customFormat="1" ht="22" customHeight="1" x14ac:dyDescent="0.8">
      <c r="A73" s="34"/>
      <c r="B73" s="34"/>
      <c r="C73" s="34"/>
      <c r="D73" s="34"/>
      <c r="E73" s="35"/>
    </row>
    <row r="74" spans="1:13" s="6" customFormat="1" ht="22" customHeight="1" x14ac:dyDescent="0.8">
      <c r="A74" s="312" t="s">
        <v>4</v>
      </c>
      <c r="B74" s="312"/>
      <c r="C74" s="312"/>
      <c r="D74" s="34"/>
      <c r="E74" s="35"/>
    </row>
    <row r="75" spans="1:13" s="6" customFormat="1" ht="27.5" customHeight="1" x14ac:dyDescent="0.8">
      <c r="A75" s="34"/>
      <c r="B75" s="34"/>
      <c r="C75" s="34"/>
      <c r="D75" s="34"/>
      <c r="E75" s="35"/>
    </row>
    <row r="76" spans="1:13" s="24" customFormat="1" ht="22" customHeight="1" x14ac:dyDescent="0.3">
      <c r="A76" s="283" t="s">
        <v>308</v>
      </c>
      <c r="B76" s="283"/>
      <c r="C76" s="283"/>
      <c r="D76" s="283"/>
      <c r="E76" s="283"/>
      <c r="F76" s="7"/>
    </row>
    <row r="77" spans="1:13" s="25" customFormat="1" ht="22" customHeight="1" x14ac:dyDescent="0.3">
      <c r="A77" s="311" t="s">
        <v>77</v>
      </c>
      <c r="B77" s="311"/>
      <c r="C77" s="311"/>
      <c r="D77" s="311"/>
      <c r="E77" s="311"/>
    </row>
    <row r="78" spans="1:13" s="25" customFormat="1" ht="22" customHeight="1" x14ac:dyDescent="0.3">
      <c r="A78" s="283" t="s">
        <v>92</v>
      </c>
      <c r="B78" s="283"/>
      <c r="C78" s="283"/>
      <c r="D78" s="283"/>
      <c r="E78" s="283"/>
      <c r="H78" s="283"/>
      <c r="I78" s="283"/>
      <c r="J78" s="283"/>
      <c r="K78" s="283"/>
      <c r="L78" s="283"/>
      <c r="M78" s="283"/>
    </row>
    <row r="79" spans="1:13" s="25" customFormat="1" ht="22" customHeight="1" x14ac:dyDescent="0.3">
      <c r="A79" s="313" t="s">
        <v>332</v>
      </c>
      <c r="B79" s="283"/>
      <c r="C79" s="283"/>
      <c r="D79" s="283"/>
      <c r="E79" s="283"/>
    </row>
    <row r="80" spans="1:13" s="9" customFormat="1" ht="20" customHeight="1" x14ac:dyDescent="0.3">
      <c r="A80" s="32" t="s">
        <v>37</v>
      </c>
      <c r="B80" s="194" t="s">
        <v>30</v>
      </c>
      <c r="C80" s="32" t="s">
        <v>38</v>
      </c>
      <c r="D80" s="194" t="s">
        <v>39</v>
      </c>
      <c r="E80" s="32" t="s">
        <v>40</v>
      </c>
    </row>
    <row r="81" spans="1:5" ht="20" customHeight="1" x14ac:dyDescent="0.6">
      <c r="A81" s="175"/>
      <c r="B81" s="218" t="s">
        <v>233</v>
      </c>
      <c r="C81" s="29"/>
      <c r="D81" s="204"/>
      <c r="E81" s="29"/>
    </row>
    <row r="82" spans="1:5" ht="20" customHeight="1" x14ac:dyDescent="0.6">
      <c r="A82" s="29" t="s">
        <v>272</v>
      </c>
      <c r="B82" s="198" t="s">
        <v>139</v>
      </c>
      <c r="C82" s="29">
        <v>0</v>
      </c>
      <c r="D82" s="184">
        <v>2</v>
      </c>
      <c r="E82" s="29">
        <v>1</v>
      </c>
    </row>
    <row r="83" spans="1:5" ht="20" customHeight="1" x14ac:dyDescent="0.6">
      <c r="A83" s="29" t="s">
        <v>147</v>
      </c>
      <c r="B83" s="198" t="s">
        <v>140</v>
      </c>
      <c r="C83" s="29">
        <v>0</v>
      </c>
      <c r="D83" s="184">
        <v>2</v>
      </c>
      <c r="E83" s="29">
        <v>1</v>
      </c>
    </row>
    <row r="84" spans="1:5" ht="20" customHeight="1" x14ac:dyDescent="0.6">
      <c r="A84" s="29"/>
      <c r="B84" s="198"/>
      <c r="C84" s="29"/>
      <c r="D84" s="184"/>
      <c r="E84" s="29"/>
    </row>
    <row r="85" spans="1:5" ht="20" customHeight="1" x14ac:dyDescent="0.6">
      <c r="A85" s="169"/>
      <c r="B85" s="218" t="s">
        <v>61</v>
      </c>
      <c r="C85" s="29"/>
      <c r="D85" s="204"/>
      <c r="E85" s="29"/>
    </row>
    <row r="86" spans="1:5" ht="20" customHeight="1" x14ac:dyDescent="0.6">
      <c r="A86" s="169"/>
      <c r="B86" s="218" t="s">
        <v>234</v>
      </c>
      <c r="C86" s="29"/>
      <c r="D86" s="204"/>
      <c r="E86" s="29"/>
    </row>
    <row r="87" spans="1:5" ht="20" customHeight="1" x14ac:dyDescent="0.6">
      <c r="A87" s="29" t="s">
        <v>148</v>
      </c>
      <c r="B87" s="198" t="s">
        <v>141</v>
      </c>
      <c r="C87" s="29">
        <v>1</v>
      </c>
      <c r="D87" s="184">
        <v>0</v>
      </c>
      <c r="E87" s="29">
        <v>1</v>
      </c>
    </row>
    <row r="88" spans="1:5" ht="20" customHeight="1" x14ac:dyDescent="0.6">
      <c r="A88" s="29" t="s">
        <v>288</v>
      </c>
      <c r="B88" s="227" t="s">
        <v>157</v>
      </c>
      <c r="C88" s="28">
        <v>2</v>
      </c>
      <c r="D88" s="206">
        <v>0</v>
      </c>
      <c r="E88" s="28">
        <v>2</v>
      </c>
    </row>
    <row r="89" spans="1:5" ht="20" customHeight="1" x14ac:dyDescent="0.6">
      <c r="A89" s="29" t="s">
        <v>149</v>
      </c>
      <c r="B89" s="198" t="s">
        <v>142</v>
      </c>
      <c r="C89" s="29">
        <v>1</v>
      </c>
      <c r="D89" s="184">
        <v>2</v>
      </c>
      <c r="E89" s="29">
        <v>2</v>
      </c>
    </row>
    <row r="90" spans="1:5" ht="20" customHeight="1" x14ac:dyDescent="0.6">
      <c r="A90" s="29"/>
      <c r="B90" s="198"/>
      <c r="C90" s="29"/>
      <c r="D90" s="184"/>
      <c r="E90" s="29"/>
    </row>
    <row r="91" spans="1:5" ht="20" customHeight="1" x14ac:dyDescent="0.6">
      <c r="A91" s="169"/>
      <c r="B91" s="218" t="s">
        <v>235</v>
      </c>
      <c r="C91" s="29"/>
      <c r="D91" s="204"/>
      <c r="E91" s="29"/>
    </row>
    <row r="92" spans="1:5" ht="20" customHeight="1" x14ac:dyDescent="0.6">
      <c r="A92" s="29" t="s">
        <v>168</v>
      </c>
      <c r="B92" s="196" t="s">
        <v>160</v>
      </c>
      <c r="C92" s="28">
        <v>1</v>
      </c>
      <c r="D92" s="206">
        <v>6</v>
      </c>
      <c r="E92" s="28">
        <v>3</v>
      </c>
    </row>
    <row r="93" spans="1:5" ht="20" customHeight="1" x14ac:dyDescent="0.6">
      <c r="A93" s="29" t="s">
        <v>169</v>
      </c>
      <c r="B93" s="196" t="s">
        <v>161</v>
      </c>
      <c r="C93" s="28">
        <v>1</v>
      </c>
      <c r="D93" s="206">
        <v>3</v>
      </c>
      <c r="E93" s="28">
        <v>2</v>
      </c>
    </row>
    <row r="94" spans="1:5" ht="20" customHeight="1" x14ac:dyDescent="0.6">
      <c r="A94" s="29"/>
      <c r="B94" s="196"/>
      <c r="C94" s="28"/>
      <c r="D94" s="206"/>
      <c r="E94" s="28"/>
    </row>
    <row r="95" spans="1:5" ht="20" customHeight="1" x14ac:dyDescent="0.6">
      <c r="A95" s="172"/>
      <c r="B95" s="218" t="s">
        <v>236</v>
      </c>
      <c r="C95" s="172"/>
      <c r="D95" s="223"/>
      <c r="E95" s="172"/>
    </row>
    <row r="96" spans="1:5" ht="20" customHeight="1" x14ac:dyDescent="0.6">
      <c r="A96" s="29" t="s">
        <v>170</v>
      </c>
      <c r="B96" s="196" t="s">
        <v>162</v>
      </c>
      <c r="C96" s="28">
        <v>1</v>
      </c>
      <c r="D96" s="206">
        <v>6</v>
      </c>
      <c r="E96" s="28">
        <v>3</v>
      </c>
    </row>
    <row r="97" spans="1:5" ht="20" customHeight="1" x14ac:dyDescent="0.6">
      <c r="A97" s="29"/>
      <c r="B97" s="196"/>
      <c r="C97" s="28"/>
      <c r="D97" s="206"/>
      <c r="E97" s="28"/>
    </row>
    <row r="98" spans="1:5" ht="20" customHeight="1" x14ac:dyDescent="0.6">
      <c r="A98" s="169"/>
      <c r="B98" s="218" t="s">
        <v>64</v>
      </c>
      <c r="C98" s="168"/>
      <c r="D98" s="238"/>
      <c r="E98" s="168"/>
    </row>
    <row r="99" spans="1:5" ht="20" customHeight="1" x14ac:dyDescent="0.6">
      <c r="A99" s="169"/>
      <c r="B99" s="218"/>
      <c r="C99" s="168"/>
      <c r="D99" s="238"/>
      <c r="E99" s="168"/>
    </row>
    <row r="100" spans="1:5" ht="20" customHeight="1" x14ac:dyDescent="0.6">
      <c r="A100" s="169"/>
      <c r="B100" s="218" t="s">
        <v>65</v>
      </c>
      <c r="C100" s="168"/>
      <c r="D100" s="238"/>
      <c r="E100" s="168"/>
    </row>
    <row r="101" spans="1:5" ht="20" customHeight="1" x14ac:dyDescent="0.6">
      <c r="A101" s="169"/>
      <c r="B101" s="218"/>
      <c r="C101" s="168"/>
      <c r="D101" s="238"/>
      <c r="E101" s="168"/>
    </row>
    <row r="102" spans="1:5" ht="20" customHeight="1" x14ac:dyDescent="0.6">
      <c r="A102" s="169"/>
      <c r="B102" s="218"/>
      <c r="C102" s="168"/>
      <c r="D102" s="238"/>
      <c r="E102" s="168"/>
    </row>
    <row r="103" spans="1:5" ht="20" customHeight="1" x14ac:dyDescent="0.6">
      <c r="A103" s="169"/>
      <c r="B103" s="218" t="s">
        <v>237</v>
      </c>
      <c r="C103" s="168"/>
      <c r="D103" s="238"/>
      <c r="E103" s="168"/>
    </row>
    <row r="104" spans="1:5" ht="20" customHeight="1" x14ac:dyDescent="0.6">
      <c r="A104" s="172" t="s">
        <v>171</v>
      </c>
      <c r="B104" s="186" t="s">
        <v>163</v>
      </c>
      <c r="C104" s="172">
        <v>1</v>
      </c>
      <c r="D104" s="223">
        <v>3</v>
      </c>
      <c r="E104" s="172">
        <v>2</v>
      </c>
    </row>
    <row r="105" spans="1:5" ht="20" customHeight="1" x14ac:dyDescent="0.6">
      <c r="A105" s="172"/>
      <c r="B105" s="186"/>
      <c r="C105" s="172"/>
      <c r="D105" s="223"/>
      <c r="E105" s="172"/>
    </row>
    <row r="106" spans="1:5" ht="20" customHeight="1" x14ac:dyDescent="0.6">
      <c r="A106" s="169"/>
      <c r="B106" s="218" t="s">
        <v>115</v>
      </c>
      <c r="C106" s="29"/>
      <c r="D106" s="204"/>
      <c r="E106" s="29"/>
    </row>
    <row r="107" spans="1:5" ht="20" customHeight="1" x14ac:dyDescent="0.6">
      <c r="A107" s="172" t="s">
        <v>155</v>
      </c>
      <c r="B107" s="186" t="s">
        <v>42</v>
      </c>
      <c r="C107" s="172">
        <v>0</v>
      </c>
      <c r="D107" s="223">
        <v>2</v>
      </c>
      <c r="E107" s="172">
        <v>0</v>
      </c>
    </row>
    <row r="108" spans="1:5" ht="20" customHeight="1" x14ac:dyDescent="0.6">
      <c r="A108" s="314" t="s">
        <v>29</v>
      </c>
      <c r="B108" s="315"/>
      <c r="C108" s="31">
        <f>SUM(C82:C107)</f>
        <v>8</v>
      </c>
      <c r="D108" s="211">
        <f>SUM(D82:D107)</f>
        <v>26</v>
      </c>
      <c r="E108" s="32">
        <f>SUM(E82:E107)</f>
        <v>17</v>
      </c>
    </row>
    <row r="109" spans="1:5" s="6" customFormat="1" ht="20" customHeight="1" x14ac:dyDescent="0.8">
      <c r="A109" s="316" t="s">
        <v>41</v>
      </c>
      <c r="B109" s="317"/>
      <c r="C109" s="318">
        <f>C108+D108</f>
        <v>34</v>
      </c>
      <c r="D109" s="318"/>
      <c r="E109" s="33"/>
    </row>
    <row r="110" spans="1:5" s="6" customFormat="1" ht="16.5" customHeight="1" x14ac:dyDescent="0.8">
      <c r="A110" s="49"/>
      <c r="B110" s="49"/>
      <c r="C110" s="49"/>
      <c r="D110" s="49"/>
      <c r="E110" s="48"/>
    </row>
    <row r="111" spans="1:5" s="6" customFormat="1" ht="22" customHeight="1" x14ac:dyDescent="0.8">
      <c r="A111" s="34"/>
      <c r="B111" s="34"/>
      <c r="C111" s="34"/>
      <c r="D111" s="34"/>
      <c r="E111" s="35"/>
    </row>
    <row r="112" spans="1:5" s="6" customFormat="1" ht="22" customHeight="1" x14ac:dyDescent="0.8">
      <c r="A112" s="312" t="s">
        <v>4</v>
      </c>
      <c r="B112" s="312"/>
      <c r="C112" s="312"/>
      <c r="D112" s="34"/>
      <c r="E112" s="35"/>
    </row>
    <row r="113" spans="1:13" s="6" customFormat="1" ht="22" customHeight="1" x14ac:dyDescent="0.8">
      <c r="A113" s="34"/>
      <c r="B113" s="34"/>
      <c r="C113" s="34"/>
      <c r="D113" s="34"/>
      <c r="E113" s="35"/>
    </row>
    <row r="114" spans="1:13" s="24" customFormat="1" ht="22" customHeight="1" x14ac:dyDescent="0.3">
      <c r="A114" s="283" t="s">
        <v>308</v>
      </c>
      <c r="B114" s="283"/>
      <c r="C114" s="283"/>
      <c r="D114" s="283"/>
      <c r="E114" s="283"/>
      <c r="F114" s="7"/>
    </row>
    <row r="115" spans="1:13" s="25" customFormat="1" ht="22" customHeight="1" x14ac:dyDescent="0.3">
      <c r="A115" s="311" t="s">
        <v>77</v>
      </c>
      <c r="B115" s="311"/>
      <c r="C115" s="311"/>
      <c r="D115" s="311"/>
      <c r="E115" s="311"/>
    </row>
    <row r="116" spans="1:13" s="25" customFormat="1" ht="22" customHeight="1" x14ac:dyDescent="0.3">
      <c r="A116" s="283" t="s">
        <v>92</v>
      </c>
      <c r="B116" s="283"/>
      <c r="C116" s="283"/>
      <c r="D116" s="283"/>
      <c r="E116" s="283"/>
      <c r="H116" s="283"/>
      <c r="I116" s="283"/>
      <c r="J116" s="283"/>
      <c r="K116" s="283"/>
      <c r="L116" s="283"/>
      <c r="M116" s="283"/>
    </row>
    <row r="117" spans="1:13" s="25" customFormat="1" ht="22" customHeight="1" x14ac:dyDescent="0.3">
      <c r="A117" s="313" t="s">
        <v>333</v>
      </c>
      <c r="B117" s="283"/>
      <c r="C117" s="283"/>
      <c r="D117" s="283"/>
      <c r="E117" s="283"/>
    </row>
    <row r="118" spans="1:13" s="9" customFormat="1" ht="20" customHeight="1" x14ac:dyDescent="0.3">
      <c r="A118" s="135" t="s">
        <v>37</v>
      </c>
      <c r="B118" s="193" t="s">
        <v>30</v>
      </c>
      <c r="C118" s="135" t="s">
        <v>38</v>
      </c>
      <c r="D118" s="212" t="s">
        <v>39</v>
      </c>
      <c r="E118" s="135" t="s">
        <v>40</v>
      </c>
    </row>
    <row r="119" spans="1:13" ht="20" customHeight="1" x14ac:dyDescent="0.6">
      <c r="A119" s="50"/>
      <c r="B119" s="195" t="s">
        <v>214</v>
      </c>
      <c r="C119" s="51"/>
      <c r="D119" s="213"/>
      <c r="E119" s="51"/>
    </row>
    <row r="120" spans="1:13" ht="20" customHeight="1" x14ac:dyDescent="0.6">
      <c r="A120" s="29" t="s">
        <v>164</v>
      </c>
      <c r="B120" s="198" t="s">
        <v>292</v>
      </c>
      <c r="C120" s="29">
        <v>0</v>
      </c>
      <c r="D120" s="184">
        <v>2</v>
      </c>
      <c r="E120" s="29">
        <v>1</v>
      </c>
    </row>
    <row r="121" spans="1:13" ht="20" customHeight="1" x14ac:dyDescent="0.6">
      <c r="A121" s="29"/>
      <c r="B121" s="198"/>
      <c r="C121" s="29"/>
      <c r="D121" s="184"/>
      <c r="E121" s="29"/>
    </row>
    <row r="122" spans="1:13" ht="20" customHeight="1" x14ac:dyDescent="0.6">
      <c r="A122" s="27"/>
      <c r="B122" s="197" t="s">
        <v>61</v>
      </c>
      <c r="C122" s="28"/>
      <c r="D122" s="206"/>
      <c r="E122" s="28"/>
    </row>
    <row r="123" spans="1:13" ht="20" customHeight="1" x14ac:dyDescent="0.6">
      <c r="A123" s="27"/>
      <c r="B123" s="197" t="s">
        <v>238</v>
      </c>
      <c r="C123" s="28"/>
      <c r="D123" s="206"/>
      <c r="E123" s="28"/>
    </row>
    <row r="124" spans="1:13" ht="20" customHeight="1" x14ac:dyDescent="0.6">
      <c r="A124" s="29" t="s">
        <v>166</v>
      </c>
      <c r="B124" s="227" t="s">
        <v>158</v>
      </c>
      <c r="C124" s="28">
        <v>2</v>
      </c>
      <c r="D124" s="206">
        <v>0</v>
      </c>
      <c r="E124" s="28">
        <v>2</v>
      </c>
    </row>
    <row r="125" spans="1:13" ht="20" customHeight="1" x14ac:dyDescent="0.6">
      <c r="A125" s="29" t="s">
        <v>167</v>
      </c>
      <c r="B125" s="227" t="s">
        <v>159</v>
      </c>
      <c r="C125" s="28">
        <v>1</v>
      </c>
      <c r="D125" s="206">
        <v>3</v>
      </c>
      <c r="E125" s="28">
        <v>2</v>
      </c>
    </row>
    <row r="126" spans="1:13" ht="20" customHeight="1" x14ac:dyDescent="0.6">
      <c r="A126" s="29" t="s">
        <v>165</v>
      </c>
      <c r="B126" s="196" t="s">
        <v>156</v>
      </c>
      <c r="C126" s="28">
        <v>2</v>
      </c>
      <c r="D126" s="206">
        <v>0</v>
      </c>
      <c r="E126" s="28">
        <v>2</v>
      </c>
    </row>
    <row r="127" spans="1:13" ht="20" customHeight="1" x14ac:dyDescent="0.6">
      <c r="A127" s="29"/>
      <c r="B127" s="198"/>
      <c r="C127" s="29"/>
      <c r="D127" s="184"/>
      <c r="E127" s="29"/>
    </row>
    <row r="128" spans="1:13" ht="20" customHeight="1" x14ac:dyDescent="0.6">
      <c r="A128" s="27"/>
      <c r="B128" s="197" t="s">
        <v>72</v>
      </c>
      <c r="C128" s="28"/>
      <c r="D128" s="206"/>
      <c r="E128" s="28"/>
    </row>
    <row r="129" spans="1:5" ht="20" customHeight="1" x14ac:dyDescent="0.6">
      <c r="A129" s="29" t="s">
        <v>150</v>
      </c>
      <c r="B129" s="198" t="s">
        <v>143</v>
      </c>
      <c r="C129" s="29">
        <v>1</v>
      </c>
      <c r="D129" s="184">
        <v>6</v>
      </c>
      <c r="E129" s="29">
        <v>3</v>
      </c>
    </row>
    <row r="130" spans="1:5" ht="20" customHeight="1" x14ac:dyDescent="0.6">
      <c r="A130" s="29" t="s">
        <v>151</v>
      </c>
      <c r="B130" s="198" t="s">
        <v>144</v>
      </c>
      <c r="C130" s="29">
        <v>1</v>
      </c>
      <c r="D130" s="184">
        <v>6</v>
      </c>
      <c r="E130" s="29">
        <v>3</v>
      </c>
    </row>
    <row r="131" spans="1:5" ht="20" customHeight="1" x14ac:dyDescent="0.6">
      <c r="A131" s="29" t="s">
        <v>152</v>
      </c>
      <c r="B131" s="198" t="s">
        <v>145</v>
      </c>
      <c r="C131" s="29">
        <v>1</v>
      </c>
      <c r="D131" s="184">
        <v>3</v>
      </c>
      <c r="E131" s="29">
        <v>2</v>
      </c>
    </row>
    <row r="132" spans="1:5" ht="20" customHeight="1" x14ac:dyDescent="0.6">
      <c r="A132" s="29"/>
      <c r="B132" s="198"/>
      <c r="C132" s="29"/>
      <c r="D132" s="184"/>
      <c r="E132" s="29"/>
    </row>
    <row r="133" spans="1:5" ht="20" customHeight="1" x14ac:dyDescent="0.6">
      <c r="A133" s="116"/>
      <c r="B133" s="197" t="s">
        <v>239</v>
      </c>
      <c r="C133" s="116"/>
      <c r="D133" s="208"/>
      <c r="E133" s="116"/>
    </row>
    <row r="134" spans="1:5" ht="20" customHeight="1" x14ac:dyDescent="0.6">
      <c r="A134" s="29" t="s">
        <v>153</v>
      </c>
      <c r="B134" s="183" t="s">
        <v>146</v>
      </c>
      <c r="C134" s="29">
        <v>1</v>
      </c>
      <c r="D134" s="184">
        <v>3</v>
      </c>
      <c r="E134" s="29">
        <v>2</v>
      </c>
    </row>
    <row r="135" spans="1:5" ht="20" customHeight="1" x14ac:dyDescent="0.8">
      <c r="A135" s="151"/>
      <c r="B135" s="228"/>
      <c r="C135" s="151"/>
      <c r="D135" s="158"/>
      <c r="E135" s="151"/>
    </row>
    <row r="136" spans="1:5" ht="20" customHeight="1" x14ac:dyDescent="0.7">
      <c r="A136" s="142"/>
      <c r="B136" s="197" t="s">
        <v>64</v>
      </c>
      <c r="C136" s="142"/>
      <c r="D136" s="207"/>
      <c r="E136" s="142"/>
    </row>
    <row r="137" spans="1:5" ht="20" customHeight="1" x14ac:dyDescent="0.6">
      <c r="A137" s="27"/>
      <c r="B137" s="197"/>
      <c r="C137" s="27"/>
      <c r="D137" s="214"/>
      <c r="E137" s="27"/>
    </row>
    <row r="138" spans="1:5" ht="20" customHeight="1" x14ac:dyDescent="0.6">
      <c r="A138" s="27"/>
      <c r="B138" s="197" t="s">
        <v>241</v>
      </c>
      <c r="C138" s="27"/>
      <c r="D138" s="214"/>
      <c r="E138" s="27"/>
    </row>
    <row r="139" spans="1:5" ht="20" customHeight="1" x14ac:dyDescent="0.8">
      <c r="A139" s="151"/>
      <c r="B139" s="228"/>
      <c r="C139" s="151"/>
      <c r="D139" s="158"/>
      <c r="E139" s="151"/>
    </row>
    <row r="140" spans="1:5" ht="20" customHeight="1" x14ac:dyDescent="0.6">
      <c r="A140" s="27"/>
      <c r="B140" s="197" t="s">
        <v>242</v>
      </c>
      <c r="C140" s="27"/>
      <c r="D140" s="214"/>
      <c r="E140" s="27"/>
    </row>
    <row r="141" spans="1:5" ht="20" customHeight="1" x14ac:dyDescent="0.6">
      <c r="A141" s="29" t="s">
        <v>154</v>
      </c>
      <c r="B141" s="198" t="s">
        <v>201</v>
      </c>
      <c r="C141" s="29">
        <v>1</v>
      </c>
      <c r="D141" s="184">
        <v>3</v>
      </c>
      <c r="E141" s="29">
        <v>2</v>
      </c>
    </row>
    <row r="142" spans="1:5" ht="20" customHeight="1" x14ac:dyDescent="0.6">
      <c r="A142" s="29"/>
      <c r="B142" s="198"/>
      <c r="C142" s="29"/>
      <c r="D142" s="184"/>
      <c r="E142" s="29"/>
    </row>
    <row r="143" spans="1:5" ht="20" customHeight="1" x14ac:dyDescent="0.6">
      <c r="A143" s="27"/>
      <c r="B143" s="197" t="s">
        <v>115</v>
      </c>
      <c r="C143" s="28"/>
      <c r="D143" s="206"/>
      <c r="E143" s="28"/>
    </row>
    <row r="144" spans="1:5" ht="20" customHeight="1" x14ac:dyDescent="0.6">
      <c r="A144" s="116" t="s">
        <v>172</v>
      </c>
      <c r="B144" s="200" t="s">
        <v>43</v>
      </c>
      <c r="C144" s="116">
        <v>0</v>
      </c>
      <c r="D144" s="208">
        <v>2</v>
      </c>
      <c r="E144" s="116">
        <v>0</v>
      </c>
    </row>
    <row r="145" spans="1:13" ht="20" customHeight="1" x14ac:dyDescent="0.6">
      <c r="A145" s="314" t="s">
        <v>29</v>
      </c>
      <c r="B145" s="315"/>
      <c r="C145" s="31">
        <f>SUM(C120:C144)</f>
        <v>10</v>
      </c>
      <c r="D145" s="216">
        <f>SUM(D120:D144)</f>
        <v>28</v>
      </c>
      <c r="E145" s="32">
        <f>SUM(E120:E144)</f>
        <v>19</v>
      </c>
    </row>
    <row r="146" spans="1:13" s="6" customFormat="1" ht="20" customHeight="1" x14ac:dyDescent="0.8">
      <c r="A146" s="316" t="s">
        <v>41</v>
      </c>
      <c r="B146" s="317"/>
      <c r="C146" s="318">
        <f>C145+D145</f>
        <v>38</v>
      </c>
      <c r="D146" s="318"/>
      <c r="E146" s="33"/>
    </row>
    <row r="147" spans="1:13" s="6" customFormat="1" ht="16.5" customHeight="1" x14ac:dyDescent="0.8">
      <c r="A147" s="49"/>
      <c r="B147" s="49"/>
      <c r="C147" s="49"/>
      <c r="D147" s="49"/>
      <c r="E147" s="48"/>
    </row>
    <row r="148" spans="1:13" s="6" customFormat="1" ht="13.5" customHeight="1" x14ac:dyDescent="0.8">
      <c r="A148" s="49"/>
      <c r="B148" s="49"/>
      <c r="C148" s="49"/>
      <c r="D148" s="49"/>
      <c r="E148" s="48"/>
    </row>
    <row r="149" spans="1:13" s="6" customFormat="1" ht="13.5" customHeight="1" x14ac:dyDescent="0.8">
      <c r="A149" s="34"/>
      <c r="B149" s="34"/>
      <c r="C149" s="34"/>
      <c r="D149" s="34"/>
      <c r="E149" s="35"/>
    </row>
    <row r="150" spans="1:13" s="6" customFormat="1" ht="22" customHeight="1" x14ac:dyDescent="0.8">
      <c r="A150" s="312" t="s">
        <v>4</v>
      </c>
      <c r="B150" s="312"/>
      <c r="C150" s="312"/>
      <c r="D150" s="34"/>
      <c r="E150" s="35"/>
    </row>
    <row r="151" spans="1:13" s="6" customFormat="1" ht="34.5" customHeight="1" x14ac:dyDescent="0.8">
      <c r="A151" s="34"/>
      <c r="B151" s="34"/>
      <c r="C151" s="34"/>
      <c r="D151" s="34"/>
      <c r="E151" s="35"/>
    </row>
    <row r="152" spans="1:13" s="24" customFormat="1" ht="22" customHeight="1" x14ac:dyDescent="0.3">
      <c r="A152" s="283" t="s">
        <v>308</v>
      </c>
      <c r="B152" s="283"/>
      <c r="C152" s="283"/>
      <c r="D152" s="283"/>
      <c r="E152" s="283"/>
      <c r="F152" s="7"/>
    </row>
    <row r="153" spans="1:13" s="25" customFormat="1" ht="22" customHeight="1" x14ac:dyDescent="0.3">
      <c r="A153" s="311" t="s">
        <v>77</v>
      </c>
      <c r="B153" s="311"/>
      <c r="C153" s="311"/>
      <c r="D153" s="311"/>
      <c r="E153" s="311"/>
    </row>
    <row r="154" spans="1:13" s="25" customFormat="1" ht="22" customHeight="1" x14ac:dyDescent="0.3">
      <c r="A154" s="283" t="s">
        <v>92</v>
      </c>
      <c r="B154" s="283"/>
      <c r="C154" s="283"/>
      <c r="D154" s="283"/>
      <c r="E154" s="283"/>
      <c r="H154" s="283"/>
      <c r="I154" s="283"/>
      <c r="J154" s="283"/>
      <c r="K154" s="283"/>
      <c r="L154" s="283"/>
      <c r="M154" s="283"/>
    </row>
    <row r="155" spans="1:13" s="25" customFormat="1" ht="22" customHeight="1" x14ac:dyDescent="0.3">
      <c r="A155" s="313" t="s">
        <v>334</v>
      </c>
      <c r="B155" s="313"/>
      <c r="C155" s="313"/>
      <c r="D155" s="313"/>
      <c r="E155" s="313"/>
    </row>
    <row r="156" spans="1:13" s="9" customFormat="1" ht="20" customHeight="1" x14ac:dyDescent="0.3">
      <c r="A156" s="135" t="s">
        <v>37</v>
      </c>
      <c r="B156" s="193" t="s">
        <v>30</v>
      </c>
      <c r="C156" s="135" t="s">
        <v>38</v>
      </c>
      <c r="D156" s="212" t="s">
        <v>39</v>
      </c>
      <c r="E156" s="135" t="s">
        <v>40</v>
      </c>
    </row>
    <row r="157" spans="1:13" ht="20" customHeight="1" x14ac:dyDescent="0.6">
      <c r="A157" s="179"/>
      <c r="B157" s="217" t="s">
        <v>214</v>
      </c>
      <c r="C157" s="160"/>
      <c r="D157" s="221"/>
      <c r="E157" s="160"/>
    </row>
    <row r="158" spans="1:13" ht="20" customHeight="1" x14ac:dyDescent="0.6">
      <c r="A158" s="29" t="s">
        <v>182</v>
      </c>
      <c r="B158" s="198" t="s">
        <v>173</v>
      </c>
      <c r="C158" s="29">
        <v>0</v>
      </c>
      <c r="D158" s="184">
        <v>2</v>
      </c>
      <c r="E158" s="29">
        <v>1</v>
      </c>
    </row>
    <row r="159" spans="1:13" ht="20" customHeight="1" x14ac:dyDescent="0.6">
      <c r="A159" s="29"/>
      <c r="B159" s="198"/>
      <c r="C159" s="29"/>
      <c r="D159" s="184"/>
      <c r="E159" s="29"/>
    </row>
    <row r="160" spans="1:13" ht="20" customHeight="1" x14ac:dyDescent="0.6">
      <c r="A160" s="29"/>
      <c r="B160" s="198"/>
      <c r="C160" s="29"/>
      <c r="D160" s="184"/>
      <c r="E160" s="29"/>
    </row>
    <row r="161" spans="1:5" ht="20" customHeight="1" x14ac:dyDescent="0.6">
      <c r="A161" s="169"/>
      <c r="B161" s="218" t="s">
        <v>61</v>
      </c>
      <c r="C161" s="29"/>
      <c r="D161" s="184"/>
      <c r="E161" s="29"/>
    </row>
    <row r="162" spans="1:5" ht="20" customHeight="1" x14ac:dyDescent="0.6">
      <c r="A162" s="169"/>
      <c r="B162" s="218" t="s">
        <v>222</v>
      </c>
      <c r="C162" s="29"/>
      <c r="D162" s="184"/>
      <c r="E162" s="29"/>
    </row>
    <row r="163" spans="1:5" ht="20" customHeight="1" x14ac:dyDescent="0.6">
      <c r="A163" s="29"/>
      <c r="B163" s="198"/>
      <c r="C163" s="29"/>
      <c r="D163" s="184"/>
      <c r="E163" s="29"/>
    </row>
    <row r="164" spans="1:5" ht="20" customHeight="1" x14ac:dyDescent="0.6">
      <c r="A164" s="169"/>
      <c r="B164" s="218" t="s">
        <v>73</v>
      </c>
      <c r="C164" s="29"/>
      <c r="D164" s="184"/>
      <c r="E164" s="29"/>
    </row>
    <row r="165" spans="1:5" ht="20" customHeight="1" x14ac:dyDescent="0.6">
      <c r="A165" s="29" t="s">
        <v>191</v>
      </c>
      <c r="B165" s="196" t="s">
        <v>184</v>
      </c>
      <c r="C165" s="28">
        <v>1</v>
      </c>
      <c r="D165" s="206">
        <v>6</v>
      </c>
      <c r="E165" s="28">
        <v>3</v>
      </c>
    </row>
    <row r="166" spans="1:5" ht="20" customHeight="1" x14ac:dyDescent="0.6">
      <c r="A166" s="29" t="s">
        <v>192</v>
      </c>
      <c r="B166" s="196" t="s">
        <v>183</v>
      </c>
      <c r="C166" s="28">
        <v>1</v>
      </c>
      <c r="D166" s="206">
        <v>3</v>
      </c>
      <c r="E166" s="28">
        <v>2</v>
      </c>
    </row>
    <row r="167" spans="1:5" ht="20" customHeight="1" x14ac:dyDescent="0.6">
      <c r="A167" s="29"/>
      <c r="B167" s="196"/>
      <c r="C167" s="28"/>
      <c r="D167" s="206"/>
      <c r="E167" s="28"/>
    </row>
    <row r="168" spans="1:5" ht="20" customHeight="1" x14ac:dyDescent="0.6">
      <c r="A168" s="29"/>
      <c r="B168" s="218" t="s">
        <v>243</v>
      </c>
      <c r="C168" s="172"/>
      <c r="D168" s="223"/>
      <c r="E168" s="172"/>
    </row>
    <row r="169" spans="1:5" ht="20" customHeight="1" x14ac:dyDescent="0.6">
      <c r="A169" s="29" t="s">
        <v>193</v>
      </c>
      <c r="B169" s="200" t="s">
        <v>185</v>
      </c>
      <c r="C169" s="28">
        <v>1</v>
      </c>
      <c r="D169" s="206">
        <v>6</v>
      </c>
      <c r="E169" s="28">
        <v>3</v>
      </c>
    </row>
    <row r="170" spans="1:5" ht="20" customHeight="1" x14ac:dyDescent="0.6">
      <c r="A170" s="29" t="s">
        <v>194</v>
      </c>
      <c r="B170" s="196" t="s">
        <v>289</v>
      </c>
      <c r="C170" s="28">
        <v>2</v>
      </c>
      <c r="D170" s="206">
        <v>0</v>
      </c>
      <c r="E170" s="28">
        <v>2</v>
      </c>
    </row>
    <row r="171" spans="1:5" ht="20" customHeight="1" x14ac:dyDescent="0.6">
      <c r="A171" s="29"/>
      <c r="B171" s="196"/>
      <c r="C171" s="28"/>
      <c r="D171" s="206"/>
      <c r="E171" s="28"/>
    </row>
    <row r="172" spans="1:5" ht="20" customHeight="1" x14ac:dyDescent="0.6">
      <c r="A172" s="169"/>
      <c r="B172" s="218" t="s">
        <v>64</v>
      </c>
      <c r="C172" s="168"/>
      <c r="D172" s="224"/>
      <c r="E172" s="168"/>
    </row>
    <row r="173" spans="1:5" ht="20" customHeight="1" x14ac:dyDescent="0.6">
      <c r="A173" s="29"/>
      <c r="B173" s="186"/>
      <c r="C173" s="29"/>
      <c r="D173" s="184"/>
      <c r="E173" s="29"/>
    </row>
    <row r="174" spans="1:5" ht="20" customHeight="1" x14ac:dyDescent="0.6">
      <c r="A174" s="29"/>
      <c r="B174" s="218" t="s">
        <v>244</v>
      </c>
      <c r="C174" s="168"/>
      <c r="D174" s="224"/>
      <c r="E174" s="168"/>
    </row>
    <row r="175" spans="1:5" ht="20" customHeight="1" x14ac:dyDescent="0.6">
      <c r="A175" s="29" t="s">
        <v>198</v>
      </c>
      <c r="B175" s="240" t="s">
        <v>199</v>
      </c>
      <c r="C175" s="261">
        <v>0</v>
      </c>
      <c r="D175" s="262">
        <v>4</v>
      </c>
      <c r="E175" s="263">
        <v>4</v>
      </c>
    </row>
    <row r="176" spans="1:5" ht="20" customHeight="1" x14ac:dyDescent="0.6">
      <c r="A176" s="29"/>
      <c r="B176" s="240"/>
      <c r="C176" s="168"/>
      <c r="D176" s="224"/>
      <c r="E176" s="168"/>
    </row>
    <row r="177" spans="1:5" ht="20" customHeight="1" x14ac:dyDescent="0.6">
      <c r="A177" s="169"/>
      <c r="B177" s="218" t="s">
        <v>225</v>
      </c>
      <c r="C177" s="168"/>
      <c r="D177" s="224"/>
      <c r="E177" s="168"/>
    </row>
    <row r="178" spans="1:5" ht="20" customHeight="1" x14ac:dyDescent="0.6">
      <c r="A178" s="29" t="s">
        <v>196</v>
      </c>
      <c r="B178" s="183" t="s">
        <v>200</v>
      </c>
      <c r="C178" s="29">
        <v>1</v>
      </c>
      <c r="D178" s="184">
        <v>3</v>
      </c>
      <c r="E178" s="29">
        <v>2</v>
      </c>
    </row>
    <row r="179" spans="1:5" ht="20" customHeight="1" x14ac:dyDescent="0.6">
      <c r="A179" s="29" t="s">
        <v>197</v>
      </c>
      <c r="B179" s="183" t="s">
        <v>188</v>
      </c>
      <c r="C179" s="29">
        <v>1</v>
      </c>
      <c r="D179" s="184">
        <v>6</v>
      </c>
      <c r="E179" s="29">
        <v>3</v>
      </c>
    </row>
    <row r="180" spans="1:5" ht="20" customHeight="1" x14ac:dyDescent="0.6">
      <c r="A180" s="29"/>
      <c r="B180" s="183"/>
      <c r="C180" s="29"/>
      <c r="D180" s="184"/>
      <c r="E180" s="29"/>
    </row>
    <row r="181" spans="1:5" ht="20" customHeight="1" x14ac:dyDescent="0.6">
      <c r="A181" s="169"/>
      <c r="B181" s="218" t="s">
        <v>115</v>
      </c>
      <c r="C181" s="29"/>
      <c r="D181" s="184"/>
      <c r="E181" s="29"/>
    </row>
    <row r="182" spans="1:5" ht="20" customHeight="1" x14ac:dyDescent="0.6">
      <c r="A182" s="172" t="s">
        <v>177</v>
      </c>
      <c r="B182" s="186" t="s">
        <v>44</v>
      </c>
      <c r="C182" s="172">
        <v>0</v>
      </c>
      <c r="D182" s="223">
        <v>2</v>
      </c>
      <c r="E182" s="172">
        <v>0</v>
      </c>
    </row>
    <row r="183" spans="1:5" ht="20" customHeight="1" x14ac:dyDescent="0.6">
      <c r="A183" s="320" t="s">
        <v>29</v>
      </c>
      <c r="B183" s="321"/>
      <c r="C183" s="31">
        <f>SUM(C158:C182)</f>
        <v>7</v>
      </c>
      <c r="D183" s="216">
        <f>SUM(D158:D182)</f>
        <v>32</v>
      </c>
      <c r="E183" s="32">
        <f>SUM(E158:E182)</f>
        <v>20</v>
      </c>
    </row>
    <row r="184" spans="1:5" s="6" customFormat="1" ht="20" customHeight="1" x14ac:dyDescent="0.8">
      <c r="A184" s="299" t="s">
        <v>41</v>
      </c>
      <c r="B184" s="319"/>
      <c r="C184" s="299">
        <f>C183+D183</f>
        <v>39</v>
      </c>
      <c r="D184" s="319"/>
      <c r="E184" s="33"/>
    </row>
    <row r="185" spans="1:5" s="6" customFormat="1" ht="22" customHeight="1" x14ac:dyDescent="0.8">
      <c r="A185" s="49"/>
      <c r="B185" s="49"/>
      <c r="C185" s="49"/>
      <c r="D185" s="49"/>
      <c r="E185" s="48"/>
    </row>
    <row r="186" spans="1:5" s="6" customFormat="1" ht="22" customHeight="1" x14ac:dyDescent="0.8">
      <c r="A186" s="34"/>
      <c r="B186" s="34"/>
      <c r="C186" s="34"/>
      <c r="D186" s="34"/>
      <c r="E186" s="35"/>
    </row>
    <row r="187" spans="1:5" s="6" customFormat="1" ht="22" customHeight="1" x14ac:dyDescent="0.8">
      <c r="A187" s="312" t="s">
        <v>4</v>
      </c>
      <c r="B187" s="312"/>
      <c r="C187" s="312"/>
      <c r="D187" s="34"/>
      <c r="E187" s="35"/>
    </row>
    <row r="188" spans="1:5" s="6" customFormat="1" ht="22" customHeight="1" x14ac:dyDescent="0.8">
      <c r="A188" s="34"/>
      <c r="B188" s="34"/>
      <c r="C188" s="34"/>
      <c r="D188" s="34"/>
      <c r="E188" s="35"/>
    </row>
    <row r="189" spans="1:5" ht="22" customHeight="1" x14ac:dyDescent="0.6">
      <c r="A189" s="283" t="s">
        <v>308</v>
      </c>
      <c r="B189" s="283"/>
      <c r="C189" s="283"/>
      <c r="D189" s="283"/>
      <c r="E189" s="283"/>
    </row>
    <row r="190" spans="1:5" ht="22" customHeight="1" x14ac:dyDescent="0.6">
      <c r="A190" s="311" t="s">
        <v>77</v>
      </c>
      <c r="B190" s="311"/>
      <c r="C190" s="311"/>
      <c r="D190" s="311"/>
      <c r="E190" s="311"/>
    </row>
    <row r="191" spans="1:5" ht="22" customHeight="1" x14ac:dyDescent="0.6">
      <c r="A191" s="283" t="s">
        <v>92</v>
      </c>
      <c r="B191" s="283"/>
      <c r="C191" s="283"/>
      <c r="D191" s="283"/>
      <c r="E191" s="283"/>
    </row>
    <row r="192" spans="1:5" ht="22" customHeight="1" x14ac:dyDescent="0.6">
      <c r="A192" s="313" t="s">
        <v>335</v>
      </c>
      <c r="B192" s="313"/>
      <c r="C192" s="313"/>
      <c r="D192" s="313"/>
      <c r="E192" s="313"/>
    </row>
    <row r="193" spans="1:5" ht="20" customHeight="1" x14ac:dyDescent="0.6">
      <c r="A193" s="135" t="s">
        <v>37</v>
      </c>
      <c r="B193" s="193" t="s">
        <v>30</v>
      </c>
      <c r="C193" s="135" t="s">
        <v>38</v>
      </c>
      <c r="D193" s="212" t="s">
        <v>39</v>
      </c>
      <c r="E193" s="135" t="s">
        <v>40</v>
      </c>
    </row>
    <row r="194" spans="1:5" ht="20" customHeight="1" x14ac:dyDescent="0.6">
      <c r="A194" s="179"/>
      <c r="B194" s="195" t="s">
        <v>214</v>
      </c>
      <c r="C194" s="51"/>
      <c r="D194" s="213"/>
      <c r="E194" s="51"/>
    </row>
    <row r="195" spans="1:5" ht="20" customHeight="1" x14ac:dyDescent="0.6">
      <c r="A195" s="173" t="s">
        <v>190</v>
      </c>
      <c r="B195" s="196" t="s">
        <v>294</v>
      </c>
      <c r="C195" s="173">
        <v>0</v>
      </c>
      <c r="D195" s="48">
        <v>2</v>
      </c>
      <c r="E195" s="173">
        <v>1</v>
      </c>
    </row>
    <row r="196" spans="1:5" ht="20" customHeight="1" x14ac:dyDescent="0.6">
      <c r="A196" s="173"/>
      <c r="B196" s="196"/>
      <c r="C196" s="173"/>
      <c r="D196" s="48"/>
      <c r="E196" s="173"/>
    </row>
    <row r="197" spans="1:5" ht="20" customHeight="1" x14ac:dyDescent="0.6">
      <c r="A197" s="173"/>
      <c r="B197" s="196"/>
      <c r="C197" s="173"/>
      <c r="D197" s="48"/>
      <c r="E197" s="173"/>
    </row>
    <row r="198" spans="1:5" ht="20" customHeight="1" x14ac:dyDescent="0.6">
      <c r="A198" s="29"/>
      <c r="B198" s="183"/>
      <c r="C198" s="29"/>
      <c r="D198" s="184"/>
      <c r="E198" s="29"/>
    </row>
    <row r="199" spans="1:5" ht="20" customHeight="1" x14ac:dyDescent="0.6">
      <c r="A199" s="169"/>
      <c r="B199" s="197" t="s">
        <v>61</v>
      </c>
      <c r="C199" s="28"/>
      <c r="D199" s="206"/>
      <c r="E199" s="28"/>
    </row>
    <row r="200" spans="1:5" ht="20" customHeight="1" x14ac:dyDescent="0.6">
      <c r="A200" s="169"/>
      <c r="B200" s="197" t="s">
        <v>219</v>
      </c>
      <c r="C200" s="28"/>
      <c r="D200" s="206"/>
      <c r="E200" s="28"/>
    </row>
    <row r="201" spans="1:5" ht="20" customHeight="1" x14ac:dyDescent="0.6">
      <c r="A201" s="29" t="s">
        <v>181</v>
      </c>
      <c r="B201" s="198" t="s">
        <v>174</v>
      </c>
      <c r="C201" s="29">
        <v>1</v>
      </c>
      <c r="D201" s="184">
        <v>2</v>
      </c>
      <c r="E201" s="29">
        <v>2</v>
      </c>
    </row>
    <row r="202" spans="1:5" ht="20" customHeight="1" x14ac:dyDescent="0.6">
      <c r="A202" s="29"/>
      <c r="B202" s="198"/>
      <c r="C202" s="29"/>
      <c r="D202" s="184"/>
      <c r="E202" s="29"/>
    </row>
    <row r="203" spans="1:5" ht="20" customHeight="1" x14ac:dyDescent="0.6">
      <c r="A203" s="169"/>
      <c r="B203" s="197" t="s">
        <v>62</v>
      </c>
      <c r="C203" s="28"/>
      <c r="D203" s="206"/>
      <c r="E203" s="28"/>
    </row>
    <row r="204" spans="1:5" ht="20" customHeight="1" x14ac:dyDescent="0.6">
      <c r="A204" s="29" t="s">
        <v>180</v>
      </c>
      <c r="B204" s="198" t="s">
        <v>175</v>
      </c>
      <c r="C204" s="29">
        <v>2</v>
      </c>
      <c r="D204" s="184">
        <v>0</v>
      </c>
      <c r="E204" s="29">
        <v>2</v>
      </c>
    </row>
    <row r="205" spans="1:5" ht="20" customHeight="1" x14ac:dyDescent="0.7">
      <c r="A205" s="177"/>
      <c r="B205" s="199"/>
      <c r="C205" s="142"/>
      <c r="D205" s="207"/>
      <c r="E205" s="142"/>
    </row>
    <row r="206" spans="1:5" ht="20" customHeight="1" x14ac:dyDescent="0.6">
      <c r="A206" s="172"/>
      <c r="B206" s="197" t="s">
        <v>63</v>
      </c>
      <c r="C206" s="116"/>
      <c r="D206" s="208"/>
      <c r="E206" s="116"/>
    </row>
    <row r="207" spans="1:5" ht="20" customHeight="1" x14ac:dyDescent="0.6">
      <c r="A207" s="29"/>
      <c r="B207" s="200"/>
      <c r="C207" s="28"/>
      <c r="D207" s="206"/>
      <c r="E207" s="28"/>
    </row>
    <row r="208" spans="1:5" ht="20" customHeight="1" x14ac:dyDescent="0.6">
      <c r="A208" s="29"/>
      <c r="B208" s="196"/>
      <c r="C208" s="28"/>
      <c r="D208" s="206"/>
      <c r="E208" s="28"/>
    </row>
    <row r="209" spans="1:5" ht="20" customHeight="1" x14ac:dyDescent="0.6">
      <c r="A209" s="172"/>
      <c r="B209" s="197"/>
      <c r="C209" s="116"/>
      <c r="D209" s="208"/>
      <c r="E209" s="116"/>
    </row>
    <row r="210" spans="1:5" ht="20" customHeight="1" x14ac:dyDescent="0.6">
      <c r="A210" s="169"/>
      <c r="B210" s="197" t="s">
        <v>245</v>
      </c>
      <c r="C210" s="27"/>
      <c r="D210" s="214"/>
      <c r="E210" s="27"/>
    </row>
    <row r="211" spans="1:5" ht="20" customHeight="1" x14ac:dyDescent="0.6">
      <c r="A211" s="29" t="s">
        <v>179</v>
      </c>
      <c r="B211" s="186" t="s">
        <v>55</v>
      </c>
      <c r="C211" s="261">
        <v>0</v>
      </c>
      <c r="D211" s="262">
        <v>20</v>
      </c>
      <c r="E211" s="263">
        <v>4</v>
      </c>
    </row>
    <row r="212" spans="1:5" ht="20" customHeight="1" x14ac:dyDescent="0.6">
      <c r="A212" s="29"/>
      <c r="B212" s="186"/>
      <c r="C212" s="28"/>
      <c r="D212" s="206"/>
      <c r="E212" s="28"/>
    </row>
    <row r="213" spans="1:5" ht="20" customHeight="1" x14ac:dyDescent="0.6">
      <c r="A213" s="169"/>
      <c r="B213" s="197" t="s">
        <v>65</v>
      </c>
      <c r="C213" s="27"/>
      <c r="D213" s="214"/>
      <c r="E213" s="27"/>
    </row>
    <row r="214" spans="1:5" ht="20" customHeight="1" x14ac:dyDescent="0.6">
      <c r="A214" s="29"/>
      <c r="B214" s="196"/>
      <c r="C214" s="28"/>
      <c r="D214" s="206"/>
      <c r="E214" s="28"/>
    </row>
    <row r="215" spans="1:5" ht="20" customHeight="1" x14ac:dyDescent="0.6">
      <c r="A215" s="169"/>
      <c r="B215" s="197" t="s">
        <v>221</v>
      </c>
      <c r="C215" s="27"/>
      <c r="D215" s="214"/>
      <c r="E215" s="27"/>
    </row>
    <row r="216" spans="1:5" ht="20" customHeight="1" x14ac:dyDescent="0.6">
      <c r="A216" s="29" t="s">
        <v>178</v>
      </c>
      <c r="B216" s="183" t="s">
        <v>176</v>
      </c>
      <c r="C216" s="29">
        <v>1</v>
      </c>
      <c r="D216" s="184">
        <v>3</v>
      </c>
      <c r="E216" s="29">
        <v>2</v>
      </c>
    </row>
    <row r="217" spans="1:5" ht="20" customHeight="1" x14ac:dyDescent="0.6">
      <c r="A217" s="29"/>
      <c r="B217" s="196"/>
      <c r="C217" s="28"/>
      <c r="D217" s="206"/>
      <c r="E217" s="28"/>
    </row>
    <row r="218" spans="1:5" ht="20" customHeight="1" x14ac:dyDescent="0.6">
      <c r="A218" s="169"/>
      <c r="B218" s="197" t="s">
        <v>115</v>
      </c>
      <c r="C218" s="28"/>
      <c r="D218" s="206"/>
      <c r="E218" s="28"/>
    </row>
    <row r="219" spans="1:5" ht="20" customHeight="1" x14ac:dyDescent="0.6">
      <c r="A219" s="172" t="s">
        <v>189</v>
      </c>
      <c r="B219" s="200" t="s">
        <v>45</v>
      </c>
      <c r="C219" s="116">
        <v>0</v>
      </c>
      <c r="D219" s="208">
        <v>2</v>
      </c>
      <c r="E219" s="116">
        <v>0</v>
      </c>
    </row>
    <row r="220" spans="1:5" ht="20" customHeight="1" x14ac:dyDescent="0.6">
      <c r="A220" s="314" t="s">
        <v>29</v>
      </c>
      <c r="B220" s="315"/>
      <c r="C220" s="31">
        <f>SUM(C195:C219)</f>
        <v>4</v>
      </c>
      <c r="D220" s="216">
        <f>SUM(D195:D219)</f>
        <v>29</v>
      </c>
      <c r="E220" s="31">
        <f>SUM(E195:E219)</f>
        <v>11</v>
      </c>
    </row>
    <row r="221" spans="1:5" ht="20" customHeight="1" x14ac:dyDescent="0.6">
      <c r="A221" s="299" t="s">
        <v>41</v>
      </c>
      <c r="B221" s="319"/>
      <c r="C221" s="299">
        <f>C220+D220</f>
        <v>33</v>
      </c>
      <c r="D221" s="319"/>
      <c r="E221" s="33"/>
    </row>
    <row r="222" spans="1:5" ht="22" customHeight="1" x14ac:dyDescent="0.6">
      <c r="A222" s="49"/>
      <c r="B222" s="49"/>
      <c r="C222" s="49"/>
      <c r="D222" s="49"/>
      <c r="E222" s="48"/>
    </row>
    <row r="223" spans="1:5" ht="22" customHeight="1" x14ac:dyDescent="0.8">
      <c r="A223" s="34"/>
      <c r="B223" s="34"/>
      <c r="C223" s="34"/>
      <c r="D223" s="34"/>
      <c r="E223" s="35"/>
    </row>
    <row r="224" spans="1:5" ht="22" customHeight="1" x14ac:dyDescent="0.8">
      <c r="A224" s="312" t="s">
        <v>4</v>
      </c>
      <c r="B224" s="312"/>
      <c r="C224" s="312"/>
      <c r="D224" s="34"/>
      <c r="E224" s="35"/>
    </row>
    <row r="225" spans="1:5" ht="22" customHeight="1" x14ac:dyDescent="0.8">
      <c r="A225" s="34"/>
      <c r="B225" s="34"/>
      <c r="C225" s="34"/>
      <c r="D225" s="34"/>
      <c r="E225" s="35"/>
    </row>
  </sheetData>
  <mergeCells count="53">
    <mergeCell ref="A192:E192"/>
    <mergeCell ref="A220:B220"/>
    <mergeCell ref="A221:B221"/>
    <mergeCell ref="C221:D221"/>
    <mergeCell ref="A224:C224"/>
    <mergeCell ref="A191:E191"/>
    <mergeCell ref="A152:E152"/>
    <mergeCell ref="A153:E153"/>
    <mergeCell ref="A154:E154"/>
    <mergeCell ref="H154:M154"/>
    <mergeCell ref="A155:E155"/>
    <mergeCell ref="A183:B183"/>
    <mergeCell ref="A184:B184"/>
    <mergeCell ref="C184:D184"/>
    <mergeCell ref="A187:C187"/>
    <mergeCell ref="A189:E189"/>
    <mergeCell ref="A190:E190"/>
    <mergeCell ref="H116:M116"/>
    <mergeCell ref="A117:E117"/>
    <mergeCell ref="A145:B145"/>
    <mergeCell ref="A146:B146"/>
    <mergeCell ref="C146:D146"/>
    <mergeCell ref="A150:C150"/>
    <mergeCell ref="A109:B109"/>
    <mergeCell ref="C109:D109"/>
    <mergeCell ref="A112:C112"/>
    <mergeCell ref="A114:E114"/>
    <mergeCell ref="A115:E115"/>
    <mergeCell ref="A116:E116"/>
    <mergeCell ref="A108:B108"/>
    <mergeCell ref="H40:M40"/>
    <mergeCell ref="A41:E41"/>
    <mergeCell ref="A70:B70"/>
    <mergeCell ref="A71:B71"/>
    <mergeCell ref="C71:D71"/>
    <mergeCell ref="A74:C74"/>
    <mergeCell ref="A40:E40"/>
    <mergeCell ref="A76:E76"/>
    <mergeCell ref="A77:E77"/>
    <mergeCell ref="A78:E78"/>
    <mergeCell ref="H78:M78"/>
    <mergeCell ref="A79:E79"/>
    <mergeCell ref="A33:B33"/>
    <mergeCell ref="C33:D33"/>
    <mergeCell ref="A36:C36"/>
    <mergeCell ref="A38:E38"/>
    <mergeCell ref="A39:E39"/>
    <mergeCell ref="A32:B32"/>
    <mergeCell ref="A1:E1"/>
    <mergeCell ref="A2:E2"/>
    <mergeCell ref="A3:E3"/>
    <mergeCell ref="H3:M3"/>
    <mergeCell ref="A4:E4"/>
  </mergeCells>
  <pageMargins left="0.9" right="0.511811023622047" top="0.56496062999999996" bottom="0.118110236220472" header="0" footer="0"/>
  <pageSetup paperSize="9" orientation="portrait" horizontalDpi="4294967293" r:id="rId1"/>
  <headerFooter>
    <oddHeader>&amp;R&amp;P จาก &amp;N</oddHeader>
  </headerFooter>
  <rowBreaks count="3" manualBreakCount="3">
    <brk id="75" max="4" man="1"/>
    <brk id="113" max="4" man="1"/>
    <brk id="188" max="4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เวิร์กชีต</vt:lpstr>
      </vt:variant>
      <vt:variant>
        <vt:i4>13</vt:i4>
      </vt:variant>
      <vt:variant>
        <vt:lpstr>ช่วงที่มีชื่อ</vt:lpstr>
      </vt:variant>
      <vt:variant>
        <vt:i4>16</vt:i4>
      </vt:variant>
    </vt:vector>
  </HeadingPairs>
  <TitlesOfParts>
    <vt:vector size="29" baseType="lpstr">
      <vt:lpstr>ปกแผน ปวช. 65 A</vt:lpstr>
      <vt:lpstr>โครงสร้าง_ปวช. 65A 1-10</vt:lpstr>
      <vt:lpstr>ใบปะหน้า_ช. 65 A 1-4</vt:lpstr>
      <vt:lpstr>สรุปโครงสร้าง_ช. 65 A 1-4</vt:lpstr>
      <vt:lpstr>ช. 65 A 1-2</vt:lpstr>
      <vt:lpstr>ช. 65 A 3-4</vt:lpstr>
      <vt:lpstr>ใบปะหน้า_ช. 65 A 5-8</vt:lpstr>
      <vt:lpstr>สรุปโครงสร้าง_ช. 65 A 5-8</vt:lpstr>
      <vt:lpstr>ช. 65 A 5-6</vt:lpstr>
      <vt:lpstr>ช. 65 A 7-8</vt:lpstr>
      <vt:lpstr>ใบปะหน้า_ช. 65 A 9-10 </vt:lpstr>
      <vt:lpstr>สรุปโครงสร้าง_ช. 65 A 9-10</vt:lpstr>
      <vt:lpstr>ช. 65 A 9-10</vt:lpstr>
      <vt:lpstr>'โครงสร้าง_ปวช. 65A 1-10'!Print_Area</vt:lpstr>
      <vt:lpstr>'ใบปะหน้า_ช. 65 A 1-4'!Print_Area</vt:lpstr>
      <vt:lpstr>'ใบปะหน้า_ช. 65 A 5-8'!Print_Area</vt:lpstr>
      <vt:lpstr>'ใบปะหน้า_ช. 65 A 9-10 '!Print_Area</vt:lpstr>
      <vt:lpstr>'ช. 65 A 1-2'!Print_Area</vt:lpstr>
      <vt:lpstr>'ช. 65 A 3-4'!Print_Area</vt:lpstr>
      <vt:lpstr>'ช. 65 A 5-6'!Print_Area</vt:lpstr>
      <vt:lpstr>'ช. 65 A 7-8'!Print_Area</vt:lpstr>
      <vt:lpstr>'ช. 65 A 9-10'!Print_Area</vt:lpstr>
      <vt:lpstr>'ปกแผน ปวช. 65 A'!Print_Area</vt:lpstr>
      <vt:lpstr>'สรุปโครงสร้าง_ช. 65 A 1-4'!Print_Area</vt:lpstr>
      <vt:lpstr>'สรุปโครงสร้าง_ช. 65 A 5-8'!Print_Area</vt:lpstr>
      <vt:lpstr>'สรุปโครงสร้าง_ช. 65 A 9-10'!Print_Area</vt:lpstr>
      <vt:lpstr>'สรุปโครงสร้าง_ช. 65 A 1-4'!Print_Titles</vt:lpstr>
      <vt:lpstr>'สรุปโครงสร้าง_ช. 65 A 5-8'!Print_Titles</vt:lpstr>
      <vt:lpstr>'สรุปโครงสร้าง_ช. 65 A 9-10'!Print_Titles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ACER</cp:lastModifiedBy>
  <cp:lastPrinted>2023-01-11T09:44:24Z</cp:lastPrinted>
  <dcterms:created xsi:type="dcterms:W3CDTF">2018-10-08T03:57:43Z</dcterms:created>
  <dcterms:modified xsi:type="dcterms:W3CDTF">2023-01-12T15:17:35Z</dcterms:modified>
</cp:coreProperties>
</file>